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docProps/core.xml" ContentType="application/vnd.openxmlformats-package.core-properties+xml"/>
  <Override PartName="/docMetadata/LabelInfo.xml" ContentType="application/vnd.ms-office.classificationlabels+xml"/>
  <Override PartName="/xl/calcChain.xml" ContentType="application/vnd.openxmlformats-officedocument.spreadsheetml.calcChain+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defaultThemeVersion="202300"/>
  <mc:AlternateContent xmlns:mc="http://schemas.openxmlformats.org/markup-compatibility/2006">
    <mc:Choice Requires="x15">
      <x15ac:absPath xmlns:x15ac="http://schemas.microsoft.com/office/spreadsheetml/2010/11/ac" url="/Users/louisestjohnhowe/Documents/A.  ST ALBANS /Response s to Inspectors' Letter /Appendices 3.2-3.5 /"/>
    </mc:Choice>
  </mc:AlternateContent>
  <xr:revisionPtr revIDLastSave="0" documentId="8_{2CEB062C-F6DA-584F-9170-1803CD98AA8E}" xr6:coauthVersionLast="47" xr6:coauthVersionMax="47" xr10:uidLastSave="{00000000-0000-0000-0000-000000000000}"/>
  <bookViews>
    <workbookView xWindow="0" yWindow="500" windowWidth="23260" windowHeight="12580" xr2:uid="{DC8EA59D-A9B6-42D4-9DE7-14EC054856B1}"/>
    <workbookView xWindow="0" yWindow="500" windowWidth="23260" windowHeight="12580" xr2:uid="{18E8BC6E-9334-46AC-9D96-14C516EFFB0C}"/>
  </bookViews>
  <sheets>
    <sheet name="QA" sheetId="5" r:id="rId1"/>
    <sheet name="Junctions &gt;&gt;" sheetId="6" r:id="rId2"/>
    <sheet name="Diagrams (Jct)" sheetId="4" r:id="rId3"/>
    <sheet name="Junction Flows - Option 1" sheetId="10" r:id="rId4"/>
    <sheet name="Junction Flows - Option 3" sheetId="3" r:id="rId5"/>
    <sheet name="Merge Diverge &gt;&gt;" sheetId="7" r:id="rId6"/>
    <sheet name="Diagrams (MD)" sheetId="9" r:id="rId7"/>
    <sheet name="Merge Diverge Flows" sheetId="8"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7" i="10" l="1"/>
  <c r="K47" i="10"/>
  <c r="H47" i="10"/>
  <c r="G47" i="10"/>
  <c r="L46" i="10"/>
  <c r="K46" i="10"/>
  <c r="H46" i="10"/>
  <c r="G46" i="10"/>
  <c r="L45" i="10"/>
  <c r="K45" i="10"/>
  <c r="H45" i="10"/>
  <c r="G45" i="10"/>
  <c r="L44" i="10"/>
  <c r="K44" i="10"/>
  <c r="H44" i="10"/>
  <c r="G44" i="10"/>
  <c r="L91" i="10"/>
  <c r="K91" i="10"/>
  <c r="H91" i="10"/>
  <c r="G91" i="10"/>
  <c r="L90" i="10"/>
  <c r="K90" i="10"/>
  <c r="H90" i="10"/>
  <c r="G90" i="10"/>
  <c r="L89" i="10"/>
  <c r="K89" i="10"/>
  <c r="H89" i="10"/>
  <c r="G89" i="10"/>
  <c r="L88" i="10"/>
  <c r="K88" i="10"/>
  <c r="H88" i="10"/>
  <c r="G88" i="10"/>
  <c r="L87" i="10"/>
  <c r="K87" i="10"/>
  <c r="H87" i="10"/>
  <c r="G87" i="10"/>
  <c r="L86" i="10"/>
  <c r="K86" i="10"/>
  <c r="H86" i="10"/>
  <c r="G86" i="10"/>
  <c r="L81" i="10"/>
  <c r="K81" i="10"/>
  <c r="H81" i="10"/>
  <c r="G81" i="10"/>
  <c r="L80" i="10"/>
  <c r="K80" i="10"/>
  <c r="H80" i="10"/>
  <c r="G80" i="10"/>
  <c r="L79" i="10"/>
  <c r="K79" i="10"/>
  <c r="H79" i="10"/>
  <c r="G79" i="10"/>
  <c r="L78" i="10"/>
  <c r="K78" i="10"/>
  <c r="H78" i="10"/>
  <c r="G78" i="10"/>
  <c r="L77" i="10"/>
  <c r="K77" i="10"/>
  <c r="H77" i="10"/>
  <c r="G77" i="10"/>
  <c r="L76" i="10"/>
  <c r="K76" i="10"/>
  <c r="H76" i="10"/>
  <c r="G76" i="10"/>
  <c r="L75" i="10"/>
  <c r="K75" i="10"/>
  <c r="H75" i="10"/>
  <c r="G75" i="10"/>
  <c r="L74" i="10"/>
  <c r="K74" i="10"/>
  <c r="H74" i="10"/>
  <c r="G74" i="10"/>
  <c r="L69" i="10"/>
  <c r="K69" i="10"/>
  <c r="H69" i="10"/>
  <c r="G69" i="10"/>
  <c r="L68" i="10"/>
  <c r="K68" i="10"/>
  <c r="H68" i="10"/>
  <c r="G68" i="10"/>
  <c r="L67" i="10"/>
  <c r="K67" i="10"/>
  <c r="H67" i="10"/>
  <c r="G67" i="10"/>
  <c r="L66" i="10"/>
  <c r="K66" i="10"/>
  <c r="H66" i="10"/>
  <c r="G66" i="10"/>
  <c r="L65" i="10"/>
  <c r="K65" i="10"/>
  <c r="H65" i="10"/>
  <c r="G65" i="10"/>
  <c r="L64" i="10"/>
  <c r="K64" i="10"/>
  <c r="H64" i="10"/>
  <c r="G64" i="10"/>
  <c r="L63" i="10"/>
  <c r="K63" i="10"/>
  <c r="H63" i="10"/>
  <c r="G63" i="10"/>
  <c r="L62" i="10"/>
  <c r="K62" i="10"/>
  <c r="H62" i="10"/>
  <c r="G62" i="10"/>
  <c r="L61" i="10"/>
  <c r="K61" i="10"/>
  <c r="H61" i="10"/>
  <c r="G61" i="10"/>
  <c r="L60" i="10"/>
  <c r="K60" i="10"/>
  <c r="H60" i="10"/>
  <c r="G60" i="10"/>
  <c r="L59" i="10"/>
  <c r="K59" i="10"/>
  <c r="H59" i="10"/>
  <c r="G59" i="10"/>
  <c r="L58" i="10"/>
  <c r="K58" i="10"/>
  <c r="H58" i="10"/>
  <c r="G58" i="10"/>
  <c r="L57" i="10"/>
  <c r="K57" i="10"/>
  <c r="H57" i="10"/>
  <c r="G57" i="10"/>
  <c r="L56" i="10"/>
  <c r="K56" i="10"/>
  <c r="H56" i="10"/>
  <c r="G56" i="10"/>
  <c r="L51" i="10"/>
  <c r="K51" i="10"/>
  <c r="H51" i="10"/>
  <c r="G51" i="10"/>
  <c r="L50" i="10"/>
  <c r="K50" i="10"/>
  <c r="H50" i="10"/>
  <c r="G50" i="10"/>
  <c r="L49" i="10"/>
  <c r="K49" i="10"/>
  <c r="H49" i="10"/>
  <c r="G49" i="10"/>
  <c r="L48" i="10"/>
  <c r="K48" i="10"/>
  <c r="H48" i="10"/>
  <c r="G48" i="10"/>
  <c r="L43" i="10"/>
  <c r="K43" i="10"/>
  <c r="H43" i="10"/>
  <c r="G43" i="10"/>
  <c r="L42" i="10"/>
  <c r="K42" i="10"/>
  <c r="H42" i="10"/>
  <c r="G42" i="10"/>
  <c r="L37" i="10"/>
  <c r="K37" i="10"/>
  <c r="H37" i="10"/>
  <c r="G37" i="10"/>
  <c r="L36" i="10"/>
  <c r="K36" i="10"/>
  <c r="H36" i="10"/>
  <c r="G36" i="10"/>
  <c r="L35" i="10"/>
  <c r="K35" i="10"/>
  <c r="H35" i="10"/>
  <c r="G35" i="10"/>
  <c r="L34" i="10"/>
  <c r="K34" i="10"/>
  <c r="H34" i="10"/>
  <c r="G34" i="10"/>
  <c r="L33" i="10"/>
  <c r="K33" i="10"/>
  <c r="H33" i="10"/>
  <c r="G33" i="10"/>
  <c r="L32" i="10"/>
  <c r="K32" i="10"/>
  <c r="H32" i="10"/>
  <c r="G32" i="10"/>
  <c r="L27" i="10"/>
  <c r="K27" i="10"/>
  <c r="H27" i="10"/>
  <c r="G27" i="10"/>
  <c r="L26" i="10"/>
  <c r="K26" i="10"/>
  <c r="H26" i="10"/>
  <c r="G26" i="10"/>
  <c r="L25" i="10"/>
  <c r="K25" i="10"/>
  <c r="H25" i="10"/>
  <c r="G25" i="10"/>
  <c r="L24" i="10"/>
  <c r="K24" i="10"/>
  <c r="H24" i="10"/>
  <c r="G24" i="10"/>
  <c r="L19" i="10"/>
  <c r="K19" i="10"/>
  <c r="H19" i="10"/>
  <c r="G19" i="10"/>
  <c r="L18" i="10"/>
  <c r="K18" i="10"/>
  <c r="H18" i="10"/>
  <c r="G18" i="10"/>
  <c r="L13" i="10"/>
  <c r="K13" i="10"/>
  <c r="H13" i="10"/>
  <c r="G13" i="10"/>
  <c r="L12" i="10"/>
  <c r="K12" i="10"/>
  <c r="H12" i="10"/>
  <c r="G12" i="10"/>
  <c r="L11" i="10"/>
  <c r="K11" i="10"/>
  <c r="H11" i="10"/>
  <c r="G11" i="10"/>
  <c r="L10" i="10"/>
  <c r="K10" i="10"/>
  <c r="H10" i="10"/>
  <c r="G10" i="10"/>
  <c r="L9" i="10"/>
  <c r="K9" i="10"/>
  <c r="H9" i="10"/>
  <c r="G9" i="10"/>
  <c r="L8" i="10"/>
  <c r="K8" i="10"/>
  <c r="H8" i="10"/>
  <c r="G8" i="10"/>
  <c r="L91" i="3"/>
  <c r="K91" i="3"/>
  <c r="L90" i="3"/>
  <c r="K90" i="3"/>
  <c r="L89" i="3"/>
  <c r="K89" i="3"/>
  <c r="L88" i="3"/>
  <c r="K88" i="3"/>
  <c r="L87" i="3"/>
  <c r="K87" i="3"/>
  <c r="L86" i="3"/>
  <c r="K86" i="3"/>
  <c r="H91" i="3"/>
  <c r="G91" i="3"/>
  <c r="H90" i="3"/>
  <c r="G90" i="3"/>
  <c r="H89" i="3"/>
  <c r="G89" i="3"/>
  <c r="H88" i="3"/>
  <c r="G88" i="3"/>
  <c r="H87" i="3"/>
  <c r="G87" i="3"/>
  <c r="H86" i="3"/>
  <c r="G86" i="3"/>
  <c r="L81" i="3"/>
  <c r="K81" i="3"/>
  <c r="L80" i="3"/>
  <c r="K80" i="3"/>
  <c r="L79" i="3"/>
  <c r="K79" i="3"/>
  <c r="L78" i="3"/>
  <c r="K78" i="3"/>
  <c r="L77" i="3"/>
  <c r="K77" i="3"/>
  <c r="L76" i="3"/>
  <c r="K76" i="3"/>
  <c r="L75" i="3"/>
  <c r="K75" i="3"/>
  <c r="L74" i="3"/>
  <c r="K74" i="3"/>
  <c r="H81" i="3"/>
  <c r="G81" i="3"/>
  <c r="H80" i="3"/>
  <c r="G80" i="3"/>
  <c r="H79" i="3"/>
  <c r="G79" i="3"/>
  <c r="H78" i="3"/>
  <c r="G78" i="3"/>
  <c r="H77" i="3"/>
  <c r="G77" i="3"/>
  <c r="H76" i="3"/>
  <c r="G76" i="3"/>
  <c r="H75" i="3"/>
  <c r="G75" i="3"/>
  <c r="H74" i="3"/>
  <c r="G74" i="3"/>
  <c r="L69" i="3"/>
  <c r="K69" i="3"/>
  <c r="L68" i="3"/>
  <c r="K68" i="3"/>
  <c r="L67" i="3"/>
  <c r="K67" i="3"/>
  <c r="L66" i="3"/>
  <c r="K66" i="3"/>
  <c r="L65" i="3"/>
  <c r="K65" i="3"/>
  <c r="L64" i="3"/>
  <c r="K64" i="3"/>
  <c r="L63" i="3"/>
  <c r="K63" i="3"/>
  <c r="L62" i="3"/>
  <c r="K62" i="3"/>
  <c r="L61" i="3"/>
  <c r="K61" i="3"/>
  <c r="L60" i="3"/>
  <c r="K60" i="3"/>
  <c r="L59" i="3"/>
  <c r="K59" i="3"/>
  <c r="L58" i="3"/>
  <c r="K58" i="3"/>
  <c r="L57" i="3"/>
  <c r="K57" i="3"/>
  <c r="L56" i="3"/>
  <c r="K56" i="3"/>
  <c r="H69" i="3"/>
  <c r="G69" i="3"/>
  <c r="H68" i="3"/>
  <c r="G68" i="3"/>
  <c r="H67" i="3"/>
  <c r="G67" i="3"/>
  <c r="H66" i="3"/>
  <c r="G66" i="3"/>
  <c r="H65" i="3"/>
  <c r="G65" i="3"/>
  <c r="H64" i="3"/>
  <c r="G64" i="3"/>
  <c r="H63" i="3"/>
  <c r="G63" i="3"/>
  <c r="H62" i="3"/>
  <c r="G62" i="3"/>
  <c r="H61" i="3"/>
  <c r="G61" i="3"/>
  <c r="H60" i="3"/>
  <c r="G60" i="3"/>
  <c r="H59" i="3"/>
  <c r="G59" i="3"/>
  <c r="H58" i="3"/>
  <c r="G58" i="3"/>
  <c r="H57" i="3"/>
  <c r="G57" i="3"/>
  <c r="H56" i="3"/>
  <c r="G56" i="3"/>
  <c r="L51" i="3"/>
  <c r="K51" i="3"/>
  <c r="L50" i="3"/>
  <c r="K50" i="3"/>
  <c r="L49" i="3"/>
  <c r="K49" i="3"/>
  <c r="L48" i="3"/>
  <c r="K48" i="3"/>
  <c r="L47" i="3"/>
  <c r="K47" i="3"/>
  <c r="L46" i="3"/>
  <c r="K46" i="3"/>
  <c r="L45" i="3"/>
  <c r="K45" i="3"/>
  <c r="L44" i="3"/>
  <c r="K44" i="3"/>
  <c r="L43" i="3"/>
  <c r="K43" i="3"/>
  <c r="L42" i="3"/>
  <c r="K42" i="3"/>
  <c r="H51" i="3"/>
  <c r="G51" i="3"/>
  <c r="H50" i="3"/>
  <c r="G50" i="3"/>
  <c r="H49" i="3"/>
  <c r="G49" i="3"/>
  <c r="H48" i="3"/>
  <c r="G48" i="3"/>
  <c r="H47" i="3"/>
  <c r="G47" i="3"/>
  <c r="H46" i="3"/>
  <c r="G46" i="3"/>
  <c r="H45" i="3"/>
  <c r="G45" i="3"/>
  <c r="H44" i="3"/>
  <c r="G44" i="3"/>
  <c r="H43" i="3"/>
  <c r="G43" i="3"/>
  <c r="H42" i="3"/>
  <c r="G42" i="3"/>
  <c r="L37" i="3"/>
  <c r="K37" i="3"/>
  <c r="L36" i="3"/>
  <c r="K36" i="3"/>
  <c r="L35" i="3"/>
  <c r="K35" i="3"/>
  <c r="L34" i="3"/>
  <c r="K34" i="3"/>
  <c r="L33" i="3"/>
  <c r="K33" i="3"/>
  <c r="L32" i="3"/>
  <c r="K32" i="3"/>
  <c r="H37" i="3"/>
  <c r="G37" i="3"/>
  <c r="H36" i="3"/>
  <c r="G36" i="3"/>
  <c r="H35" i="3"/>
  <c r="G35" i="3"/>
  <c r="H34" i="3"/>
  <c r="G34" i="3"/>
  <c r="H33" i="3"/>
  <c r="G33" i="3"/>
  <c r="H32" i="3"/>
  <c r="G32" i="3"/>
  <c r="L27" i="3"/>
  <c r="K27" i="3"/>
  <c r="L26" i="3"/>
  <c r="K26" i="3"/>
  <c r="L25" i="3"/>
  <c r="K25" i="3"/>
  <c r="L24" i="3"/>
  <c r="K24" i="3"/>
  <c r="H27" i="3"/>
  <c r="G27" i="3"/>
  <c r="H26" i="3"/>
  <c r="G26" i="3"/>
  <c r="H25" i="3"/>
  <c r="G25" i="3"/>
  <c r="H24" i="3"/>
  <c r="G24" i="3"/>
  <c r="L19" i="3"/>
  <c r="K19" i="3"/>
  <c r="L18" i="3"/>
  <c r="K18" i="3"/>
  <c r="H19" i="3"/>
  <c r="G19" i="3"/>
  <c r="H18" i="3"/>
  <c r="G18" i="3"/>
  <c r="L13" i="3"/>
  <c r="K13" i="3"/>
  <c r="L12" i="3"/>
  <c r="K12" i="3"/>
  <c r="L11" i="3"/>
  <c r="K11" i="3"/>
  <c r="L10" i="3"/>
  <c r="K10" i="3"/>
  <c r="L9" i="3"/>
  <c r="K9" i="3"/>
  <c r="L8" i="3"/>
  <c r="K8" i="3"/>
  <c r="H13" i="3"/>
  <c r="G13" i="3"/>
  <c r="H12" i="3"/>
  <c r="G12" i="3"/>
  <c r="H11" i="3"/>
  <c r="G11" i="3"/>
  <c r="H10" i="3"/>
  <c r="G10" i="3"/>
  <c r="H9" i="3"/>
  <c r="G9" i="3"/>
  <c r="H8" i="3"/>
  <c r="G8" i="3"/>
</calcChain>
</file>

<file path=xl/sharedStrings.xml><?xml version="1.0" encoding="utf-8"?>
<sst xmlns="http://schemas.openxmlformats.org/spreadsheetml/2006/main" count="596" uniqueCount="165">
  <si>
    <t>Junction</t>
  </si>
  <si>
    <t>Entry arm</t>
  </si>
  <si>
    <t>Option 0</t>
  </si>
  <si>
    <t>Option 1</t>
  </si>
  <si>
    <t>Option 3</t>
  </si>
  <si>
    <t>A</t>
  </si>
  <si>
    <t>B</t>
  </si>
  <si>
    <t>M1 J8</t>
  </si>
  <si>
    <t>M1 J9</t>
  </si>
  <si>
    <t>M25 J21/21A</t>
  </si>
  <si>
    <t>M25 J22</t>
  </si>
  <si>
    <t>M25 J23</t>
  </si>
  <si>
    <t>Difference (Op1-0)</t>
  </si>
  <si>
    <t>Difference (Op3-0)</t>
  </si>
  <si>
    <t>Traffic Flow (veh) - AM Peak Hour (8-9)</t>
  </si>
  <si>
    <t>Traffic Flow (veh) - PM Peak Hour (17-18)</t>
  </si>
  <si>
    <t>% Difference (Op1/0)</t>
  </si>
  <si>
    <t>% Difference (Op3/0)</t>
  </si>
  <si>
    <t>M1 S (heading n/b)</t>
  </si>
  <si>
    <t>M1 N (heading s/b)</t>
  </si>
  <si>
    <t>Ref</t>
  </si>
  <si>
    <t>C</t>
  </si>
  <si>
    <t>D</t>
  </si>
  <si>
    <t>E</t>
  </si>
  <si>
    <t>F</t>
  </si>
  <si>
    <t>Breakspear Way to M1 N</t>
  </si>
  <si>
    <t>Breakspear Way to M1 S/A414</t>
  </si>
  <si>
    <t>M1 S/A414 to Breakspear Way</t>
  </si>
  <si>
    <t>M1 N to Breakspear Way</t>
  </si>
  <si>
    <t>A414 S to M1 N</t>
  </si>
  <si>
    <t>M1 N to A414 S</t>
  </si>
  <si>
    <t>M1 J8 - Mainline Through Movements</t>
  </si>
  <si>
    <t>Joining M1 (heading south)</t>
  </si>
  <si>
    <t>To A414 (heading east)</t>
  </si>
  <si>
    <t>From A414 (heading north)</t>
  </si>
  <si>
    <t>Leaving M1 (heading north)</t>
  </si>
  <si>
    <t>M1 S mainline (heading n/b)</t>
  </si>
  <si>
    <t>M1 N mainline (heading s/b)</t>
  </si>
  <si>
    <t>M1 n/b offslip</t>
  </si>
  <si>
    <t>M1 n/b onslip</t>
  </si>
  <si>
    <t>M1 s/b offslip</t>
  </si>
  <si>
    <t>M1 s/b onslip</t>
  </si>
  <si>
    <t>M25 W (heading e/b)</t>
  </si>
  <si>
    <t>M25 E (heading w/b)</t>
  </si>
  <si>
    <t>A414/M1</t>
  </si>
  <si>
    <t>G</t>
  </si>
  <si>
    <t>I</t>
  </si>
  <si>
    <t>J</t>
  </si>
  <si>
    <t>H</t>
  </si>
  <si>
    <t>K</t>
  </si>
  <si>
    <t>L</t>
  </si>
  <si>
    <t>M</t>
  </si>
  <si>
    <t>N</t>
  </si>
  <si>
    <t>M1 N to M25 E</t>
  </si>
  <si>
    <t>M1 N to M25 W</t>
  </si>
  <si>
    <t>M25 e/b offslip to J21</t>
  </si>
  <si>
    <t>M25 w/b onslip from J21</t>
  </si>
  <si>
    <t>M25 E to M1 N</t>
  </si>
  <si>
    <t>M25 W to M1 N</t>
  </si>
  <si>
    <t>M25 e/b onslip from J21</t>
  </si>
  <si>
    <t>M25 w/b offslip to J21</t>
  </si>
  <si>
    <t>M1 s/b offslip at J21A</t>
  </si>
  <si>
    <t>M1 n/b onslip at J21A</t>
  </si>
  <si>
    <t>M1 n/b onslip at J6</t>
  </si>
  <si>
    <t>M1 n/b offslip at J6</t>
  </si>
  <si>
    <t>M1 s/b offslip at J6</t>
  </si>
  <si>
    <t>M1 s/b onslip at J6</t>
  </si>
  <si>
    <t>M25 e/b offslip</t>
  </si>
  <si>
    <t>M25 w/b onslip</t>
  </si>
  <si>
    <t>M25 e/b onslip</t>
  </si>
  <si>
    <t>M25 w/b offslip</t>
  </si>
  <si>
    <t>M25 W (e/b)</t>
  </si>
  <si>
    <t>M25 W (w/b)</t>
  </si>
  <si>
    <t>M1 N (s/b)</t>
  </si>
  <si>
    <t>M1 N (n/b)</t>
  </si>
  <si>
    <t>M25 E (w/b)</t>
  </si>
  <si>
    <t>M25 E (e/b)</t>
  </si>
  <si>
    <t>M1 mid-point (n/b)</t>
  </si>
  <si>
    <t>M1 mid-point (s/b)</t>
  </si>
  <si>
    <t>M1 S (n/b)</t>
  </si>
  <si>
    <t>M1 S (s/b)</t>
  </si>
  <si>
    <t>A1018 s/b</t>
  </si>
  <si>
    <t>A1018 n/b</t>
  </si>
  <si>
    <t>M25 J21/21A Slip Roads</t>
  </si>
  <si>
    <t>St Albans Local Plan Modelling</t>
  </si>
  <si>
    <t>Forecast Traffic Flows at SRN Junctions</t>
  </si>
  <si>
    <t>-</t>
  </si>
  <si>
    <t>M1 Junction 8</t>
  </si>
  <si>
    <t>M1 / A414</t>
  </si>
  <si>
    <t>M1 Junction 9</t>
  </si>
  <si>
    <t>M25 Junction 21/21A - Mainline</t>
  </si>
  <si>
    <t>M25 Junction 21/21A and M1 Junction 6 - Slip Roads</t>
  </si>
  <si>
    <t>M25 Junction 22</t>
  </si>
  <si>
    <t>M25 Junction 23</t>
  </si>
  <si>
    <t>Intersection</t>
  </si>
  <si>
    <t>Mainline Flow (vehs)</t>
  </si>
  <si>
    <t>AM Peak Hour (08.00-09.00)</t>
  </si>
  <si>
    <t>PM Peak Hour (17.00-18.00)</t>
  </si>
  <si>
    <t>Type</t>
  </si>
  <si>
    <t>Merge</t>
  </si>
  <si>
    <t>Onslip to M1 n/b mainline - merge 1</t>
  </si>
  <si>
    <t>Onslip to M1 n/b mainline - merge 2</t>
  </si>
  <si>
    <t>Offslip from M1 s/b mainline</t>
  </si>
  <si>
    <t>Diverge</t>
  </si>
  <si>
    <t>Onslip to M1 s/b mainline - merge 1</t>
  </si>
  <si>
    <t>Onslip to M1 s/b mainline - merge 2</t>
  </si>
  <si>
    <t>Offslip from M1 n/b mainline</t>
  </si>
  <si>
    <t>M1 Junction 8 / A414</t>
  </si>
  <si>
    <t>M25 J21 / 21A</t>
  </si>
  <si>
    <t>Offslip from M25 w/b mainline</t>
  </si>
  <si>
    <t>Onslip to M25 w/b mainline</t>
  </si>
  <si>
    <t>Comparison between Option 0 and Option 3</t>
  </si>
  <si>
    <t>Forecast Traffic Flows at SRN Merges/Diverges</t>
  </si>
  <si>
    <t>Notes:</t>
  </si>
  <si>
    <t>Offslip from M25 e/b mainline</t>
  </si>
  <si>
    <t>Onslip to M25 e/b mainline</t>
  </si>
  <si>
    <t>M1 Junction 8 (north)</t>
  </si>
  <si>
    <t>M1 Junction 8 (south)</t>
  </si>
  <si>
    <t>M25 Junction 21/21A</t>
  </si>
  <si>
    <t>Onslip to M25 w/b mainline from M1 s/b</t>
  </si>
  <si>
    <t>Offslip from M25 e/b mainline to J21</t>
  </si>
  <si>
    <t>Onslip to M25 w/b mainline from J21</t>
  </si>
  <si>
    <t>Offslip from M25 w/b mainline to M1</t>
  </si>
  <si>
    <t>Offslip from M25 w/b mainline to J21</t>
  </si>
  <si>
    <t>Onslip to M25 e/b mainline from J21 - merge 2</t>
  </si>
  <si>
    <t>Onslip to M25 e/b mainline from J21 - merge 1</t>
  </si>
  <si>
    <t>- This table excludes lane gains/drops where there isn’t a specific merging or diverging point.</t>
  </si>
  <si>
    <t>- This table only includes merges/diverges to/from the motorway mainline carriageway.</t>
  </si>
  <si>
    <t>- For M1 J9 the onslip onto M1 s/b is modelled as a single node, so the second merge point (D) is not modelled.</t>
  </si>
  <si>
    <t>- In some cases, where there are two merge points, the model assigns all flow to one or other so one of the merge points has zero assigned flow (e.g. M1 J8 points A/B and M25 J21/21A points C/D).</t>
  </si>
  <si>
    <t>Merging / Diverging Flow (vehs)</t>
  </si>
  <si>
    <t>Diagrams to help locate the tabulated merge / diverge points.</t>
  </si>
  <si>
    <t>Comparison between Option 0 and Option 1</t>
  </si>
  <si>
    <t>This Excel File</t>
  </si>
  <si>
    <t>Excel File Name</t>
  </si>
  <si>
    <t>Prepared by</t>
  </si>
  <si>
    <t>Neal Dyson</t>
  </si>
  <si>
    <t>Date</t>
  </si>
  <si>
    <t>Checked by</t>
  </si>
  <si>
    <t>Approved by</t>
  </si>
  <si>
    <t>Issued to</t>
  </si>
  <si>
    <t>Project No:</t>
  </si>
  <si>
    <t>Description</t>
  </si>
  <si>
    <t>Worksheets</t>
  </si>
  <si>
    <t>Version History</t>
  </si>
  <si>
    <t>Review</t>
  </si>
  <si>
    <t>V1</t>
  </si>
  <si>
    <t>St Albans LP - SRN Flow Tables (for issue)</t>
  </si>
  <si>
    <t>Craig Drennan</t>
  </si>
  <si>
    <t>Hertfordshire County Council</t>
  </si>
  <si>
    <t>70119618 - St Albans Local Plan Modelling</t>
  </si>
  <si>
    <t>SRN junction and merge/diverge flows for key junctions near to St Albans</t>
  </si>
  <si>
    <t>Diagrams help to locate tabulated junction flows.</t>
  </si>
  <si>
    <t>Junction Flows - Option 1</t>
  </si>
  <si>
    <t>Junction Flows - Option 3</t>
  </si>
  <si>
    <t>Chitranshu Mathur / Melna Jose</t>
  </si>
  <si>
    <t>Tabulated flows for entry arms and slip roads at key SRN junctions, comparing option 0 and option 1 scenarios.</t>
  </si>
  <si>
    <t>Tabulated flows for entry arms and slip roads at key SRN junctions, comparing option 0 and option 3 scenarios.</t>
  </si>
  <si>
    <t>Diagrams (Jct)</t>
  </si>
  <si>
    <t>Diagrams (MD)</t>
  </si>
  <si>
    <t>Merge Diverge Flows</t>
  </si>
  <si>
    <t>Tabulated flows for mainline merge/diverge points at key SRN junctions.</t>
  </si>
  <si>
    <t>Check of SATURN nodes identified for each link/turn</t>
  </si>
  <si>
    <t>Spot checks against P1X flows</t>
  </si>
  <si>
    <t>SADC/ED50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</si>
</sst>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Aptos Narrow"/>
      <family val="2"/>
      <scheme val="minor"/>
    </font>
    <font>
      <b/>
      <sz val="11"/>
      <color theme="1"/>
      <name val="Aptos Narrow"/>
      <family val="2"/>
      <scheme val="minor"/>
    </font>
    <font>
      <b/>
      <sz val="11"/>
      <color theme="1"/>
      <name val="Aptos"/>
      <family val="2"/>
    </font>
    <font>
      <sz val="11"/>
      <color rgb="FF000000"/>
      <name val="Aptos Narrow"/>
      <family val="2"/>
    </font>
    <font>
      <sz val="11"/>
      <color theme="1"/>
      <name val="Aptos"/>
      <family val="2"/>
    </font>
    <font>
      <sz val="11"/>
      <color theme="1"/>
      <name val="Aptos Narrow"/>
      <family val="2"/>
      <scheme val="minor"/>
    </font>
    <font>
      <b/>
      <sz val="11"/>
      <color theme="0"/>
      <name val="Aptos Narrow"/>
      <family val="2"/>
      <scheme val="minor"/>
    </font>
    <font>
      <u/>
      <sz val="11"/>
      <color theme="1"/>
      <name val="Aptos Narrow"/>
      <family val="2"/>
      <scheme val="minor"/>
    </font>
    <font>
      <sz val="10"/>
      <name val="Arial"/>
      <family val="2"/>
    </font>
    <font>
      <sz val="10"/>
      <color theme="1"/>
      <name val="Arial"/>
      <family val="2"/>
    </font>
    <font>
      <b/>
      <sz val="10"/>
      <color theme="0"/>
      <name val="Arial"/>
      <family val="2"/>
    </font>
    <font>
      <u/>
      <sz val="11"/>
      <color theme="10"/>
      <name val="Aptos Narrow"/>
      <family val="2"/>
      <scheme val="minor"/>
    </font>
    <font>
      <b/>
      <sz val="10"/>
      <name val="Arial"/>
      <family val="2"/>
    </font>
  </fonts>
  <fills count="4">
    <fill>
      <patternFill patternType="none"/>
    </fill>
    <fill>
      <patternFill patternType="gray125"/>
    </fill>
    <fill>
      <patternFill patternType="solid">
        <fgColor theme="0"/>
        <bgColor indexed="64"/>
      </patternFill>
    </fill>
    <fill>
      <patternFill patternType="solid">
        <fgColor rgb="FFFF000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4">
    <xf numFmtId="0" fontId="0" fillId="0" borderId="0"/>
    <xf numFmtId="9" fontId="5" fillId="0" borderId="0" applyFont="0" applyFill="0" applyBorder="0" applyAlignment="0" applyProtection="0"/>
    <xf numFmtId="0" fontId="8" fillId="0" borderId="0"/>
    <xf numFmtId="0" fontId="11" fillId="0" borderId="0" applyNumberFormat="0" applyFill="0" applyBorder="0" applyAlignment="0" applyProtection="0"/>
  </cellStyleXfs>
  <cellXfs count="156">
    <xf numFmtId="0" fontId="0" fillId="0" borderId="0" xfId="0"/>
    <xf numFmtId="0" fontId="3" fillId="0" borderId="1" xfId="0" applyFont="1" applyBorder="1"/>
    <xf numFmtId="0" fontId="0" fillId="0" borderId="1" xfId="0" applyBorder="1"/>
    <xf numFmtId="0" fontId="3" fillId="0" borderId="3" xfId="0" applyFont="1" applyBorder="1"/>
    <xf numFmtId="0" fontId="3" fillId="0" borderId="38" xfId="0" applyFont="1" applyBorder="1"/>
    <xf numFmtId="0" fontId="0" fillId="2" borderId="0" xfId="0" applyFill="1"/>
    <xf numFmtId="3" fontId="4" fillId="2" borderId="8" xfId="0" applyNumberFormat="1" applyFont="1" applyFill="1" applyBorder="1" applyAlignment="1">
      <alignment horizontal="right" vertical="center"/>
    </xf>
    <xf numFmtId="3" fontId="4" fillId="2" borderId="10" xfId="0" applyNumberFormat="1" applyFont="1" applyFill="1" applyBorder="1" applyAlignment="1">
      <alignment horizontal="right" vertical="center"/>
    </xf>
    <xf numFmtId="9" fontId="4" fillId="2" borderId="12" xfId="1" applyFont="1" applyFill="1" applyBorder="1" applyAlignment="1">
      <alignment horizontal="right" vertical="center"/>
    </xf>
    <xf numFmtId="3" fontId="4" fillId="2" borderId="1" xfId="0" applyNumberFormat="1" applyFont="1" applyFill="1" applyBorder="1" applyAlignment="1">
      <alignment horizontal="right" vertical="center"/>
    </xf>
    <xf numFmtId="9" fontId="4" fillId="2" borderId="14" xfId="1" applyFont="1" applyFill="1" applyBorder="1" applyAlignment="1">
      <alignment horizontal="right" vertical="center"/>
    </xf>
    <xf numFmtId="3" fontId="4" fillId="2" borderId="9" xfId="0" applyNumberFormat="1" applyFont="1" applyFill="1" applyBorder="1" applyAlignment="1">
      <alignment horizontal="right" vertical="center"/>
    </xf>
    <xf numFmtId="9" fontId="4" fillId="2" borderId="31" xfId="1" applyFont="1" applyFill="1" applyBorder="1" applyAlignment="1">
      <alignment horizontal="right" vertical="center"/>
    </xf>
    <xf numFmtId="0" fontId="3" fillId="0" borderId="48" xfId="0" applyFont="1" applyBorder="1"/>
    <xf numFmtId="0" fontId="3" fillId="0" borderId="45" xfId="0" applyFont="1" applyBorder="1"/>
    <xf numFmtId="0" fontId="0" fillId="2" borderId="48" xfId="0" applyFill="1" applyBorder="1"/>
    <xf numFmtId="0" fontId="0" fillId="2" borderId="45" xfId="0" applyFill="1" applyBorder="1"/>
    <xf numFmtId="3" fontId="4" fillId="2" borderId="11" xfId="0" applyNumberFormat="1" applyFont="1" applyFill="1" applyBorder="1" applyAlignment="1">
      <alignment horizontal="right" vertical="center"/>
    </xf>
    <xf numFmtId="3" fontId="4" fillId="2" borderId="18" xfId="0" applyNumberFormat="1" applyFont="1" applyFill="1" applyBorder="1" applyAlignment="1">
      <alignment horizontal="right" vertical="center"/>
    </xf>
    <xf numFmtId="3" fontId="4" fillId="2" borderId="19" xfId="0" applyNumberFormat="1" applyFont="1" applyFill="1" applyBorder="1" applyAlignment="1">
      <alignment horizontal="right" vertical="center"/>
    </xf>
    <xf numFmtId="3" fontId="4" fillId="2" borderId="20" xfId="0" applyNumberFormat="1" applyFont="1" applyFill="1" applyBorder="1" applyAlignment="1">
      <alignment horizontal="right" vertical="center"/>
    </xf>
    <xf numFmtId="9" fontId="4" fillId="2" borderId="15" xfId="1" applyFont="1" applyFill="1" applyBorder="1" applyAlignment="1">
      <alignment horizontal="right" vertical="center"/>
    </xf>
    <xf numFmtId="0" fontId="0" fillId="2" borderId="50" xfId="0" applyFill="1" applyBorder="1"/>
    <xf numFmtId="0" fontId="3" fillId="0" borderId="50" xfId="0" applyFont="1" applyBorder="1"/>
    <xf numFmtId="3" fontId="4" fillId="2" borderId="25" xfId="0" applyNumberFormat="1" applyFont="1" applyFill="1" applyBorder="1" applyAlignment="1">
      <alignment horizontal="right" vertical="center"/>
    </xf>
    <xf numFmtId="0" fontId="3" fillId="2" borderId="49" xfId="0" applyFont="1" applyFill="1" applyBorder="1"/>
    <xf numFmtId="0" fontId="3" fillId="2" borderId="47" xfId="0" applyFont="1" applyFill="1" applyBorder="1"/>
    <xf numFmtId="3" fontId="4" fillId="2" borderId="23" xfId="0" applyNumberFormat="1" applyFont="1" applyFill="1" applyBorder="1" applyAlignment="1">
      <alignment horizontal="right" vertical="center"/>
    </xf>
    <xf numFmtId="9" fontId="4" fillId="2" borderId="21" xfId="1" applyFont="1" applyFill="1" applyBorder="1" applyAlignment="1">
      <alignment horizontal="right" vertical="center"/>
    </xf>
    <xf numFmtId="0" fontId="3" fillId="0" borderId="40" xfId="0" applyFont="1" applyBorder="1"/>
    <xf numFmtId="0" fontId="0" fillId="2" borderId="48" xfId="0" applyFill="1" applyBorder="1" applyAlignment="1">
      <alignment vertical="center"/>
    </xf>
    <xf numFmtId="0" fontId="0" fillId="2" borderId="45" xfId="0" applyFill="1" applyBorder="1" applyAlignment="1">
      <alignment vertical="center"/>
    </xf>
    <xf numFmtId="0" fontId="3" fillId="0" borderId="5" xfId="0" applyFont="1" applyBorder="1"/>
    <xf numFmtId="3" fontId="4" fillId="2" borderId="13" xfId="0" applyNumberFormat="1" applyFont="1" applyFill="1" applyBorder="1" applyAlignment="1">
      <alignment horizontal="right" vertical="center"/>
    </xf>
    <xf numFmtId="0" fontId="0" fillId="2" borderId="46" xfId="0" applyFill="1" applyBorder="1" applyAlignment="1">
      <alignment vertical="center"/>
    </xf>
    <xf numFmtId="0" fontId="0" fillId="2" borderId="48" xfId="0" applyFill="1" applyBorder="1" applyAlignment="1">
      <alignment horizontal="left" vertical="center"/>
    </xf>
    <xf numFmtId="3" fontId="4" fillId="2" borderId="51" xfId="0" applyNumberFormat="1" applyFont="1" applyFill="1" applyBorder="1" applyAlignment="1">
      <alignment horizontal="right" vertical="center"/>
    </xf>
    <xf numFmtId="3" fontId="4" fillId="2" borderId="22" xfId="0" applyNumberFormat="1" applyFont="1" applyFill="1" applyBorder="1" applyAlignment="1">
      <alignment horizontal="right" vertical="center"/>
    </xf>
    <xf numFmtId="3" fontId="4" fillId="2" borderId="55" xfId="0" applyNumberFormat="1" applyFont="1" applyFill="1" applyBorder="1" applyAlignment="1">
      <alignment horizontal="right" vertical="center"/>
    </xf>
    <xf numFmtId="0" fontId="3" fillId="0" borderId="44" xfId="0" applyFont="1" applyBorder="1"/>
    <xf numFmtId="0" fontId="3" fillId="0" borderId="41" xfId="0" applyFont="1" applyBorder="1"/>
    <xf numFmtId="0" fontId="3" fillId="0" borderId="39" xfId="0" applyFont="1" applyBorder="1"/>
    <xf numFmtId="0" fontId="3" fillId="0" borderId="27" xfId="0" applyFont="1" applyBorder="1"/>
    <xf numFmtId="0" fontId="1" fillId="2" borderId="0" xfId="0" applyFont="1" applyFill="1"/>
    <xf numFmtId="0" fontId="1" fillId="0" borderId="0" xfId="0" applyFont="1"/>
    <xf numFmtId="17" fontId="1" fillId="2" borderId="0" xfId="0" applyNumberFormat="1" applyFont="1" applyFill="1"/>
    <xf numFmtId="0" fontId="0" fillId="0" borderId="0" xfId="0" quotePrefix="1"/>
    <xf numFmtId="0" fontId="7" fillId="0" borderId="0" xfId="0" applyFont="1"/>
    <xf numFmtId="0" fontId="0" fillId="0" borderId="23" xfId="0" applyBorder="1"/>
    <xf numFmtId="3" fontId="0" fillId="0" borderId="14" xfId="0" applyNumberFormat="1" applyBorder="1"/>
    <xf numFmtId="0" fontId="0" fillId="0" borderId="20" xfId="0" applyBorder="1"/>
    <xf numFmtId="3" fontId="0" fillId="0" borderId="15" xfId="0" applyNumberFormat="1" applyBorder="1"/>
    <xf numFmtId="0" fontId="0" fillId="0" borderId="59" xfId="0" applyBorder="1"/>
    <xf numFmtId="0" fontId="0" fillId="0" borderId="2" xfId="0" applyBorder="1"/>
    <xf numFmtId="0" fontId="0" fillId="0" borderId="60" xfId="0" applyBorder="1"/>
    <xf numFmtId="3" fontId="0" fillId="0" borderId="18" xfId="0" applyNumberFormat="1" applyBorder="1"/>
    <xf numFmtId="3" fontId="0" fillId="0" borderId="19" xfId="0" applyNumberFormat="1" applyBorder="1"/>
    <xf numFmtId="3" fontId="0" fillId="0" borderId="2" xfId="0" applyNumberFormat="1" applyBorder="1"/>
    <xf numFmtId="3" fontId="0" fillId="0" borderId="60" xfId="0" applyNumberFormat="1" applyBorder="1"/>
    <xf numFmtId="3" fontId="0" fillId="0" borderId="3" xfId="0" applyNumberFormat="1" applyBorder="1"/>
    <xf numFmtId="3" fontId="0" fillId="0" borderId="25" xfId="0" applyNumberFormat="1" applyBorder="1"/>
    <xf numFmtId="0" fontId="0" fillId="0" borderId="10" xfId="0" applyBorder="1"/>
    <xf numFmtId="0" fontId="0" fillId="0" borderId="7" xfId="0" applyBorder="1"/>
    <xf numFmtId="3" fontId="0" fillId="0" borderId="11" xfId="0" applyNumberFormat="1" applyBorder="1"/>
    <xf numFmtId="3" fontId="0" fillId="0" borderId="7" xfId="0" applyNumberFormat="1" applyBorder="1"/>
    <xf numFmtId="3" fontId="0" fillId="0" borderId="12" xfId="0" applyNumberFormat="1" applyBorder="1"/>
    <xf numFmtId="3" fontId="0" fillId="0" borderId="8" xfId="0" applyNumberFormat="1" applyBorder="1"/>
    <xf numFmtId="0" fontId="0" fillId="0" borderId="28" xfId="0" applyBorder="1"/>
    <xf numFmtId="0" fontId="0" fillId="0" borderId="29" xfId="0" applyBorder="1"/>
    <xf numFmtId="0" fontId="0" fillId="0" borderId="34" xfId="0" applyBorder="1"/>
    <xf numFmtId="0" fontId="0" fillId="0" borderId="28" xfId="0" applyBorder="1" applyAlignment="1">
      <alignment wrapText="1"/>
    </xf>
    <xf numFmtId="0" fontId="0" fillId="0" borderId="34" xfId="0" applyBorder="1" applyAlignment="1">
      <alignment wrapText="1"/>
    </xf>
    <xf numFmtId="0" fontId="0" fillId="0" borderId="30" xfId="0" applyBorder="1" applyAlignment="1">
      <alignment wrapText="1"/>
    </xf>
    <xf numFmtId="0" fontId="0" fillId="0" borderId="9" xfId="0" applyBorder="1"/>
    <xf numFmtId="0" fontId="0" fillId="0" borderId="4" xfId="0" applyBorder="1"/>
    <xf numFmtId="3" fontId="0" fillId="0" borderId="13" xfId="0" applyNumberFormat="1" applyBorder="1"/>
    <xf numFmtId="3" fontId="0" fillId="0" borderId="4" xfId="0" applyNumberFormat="1" applyBorder="1"/>
    <xf numFmtId="3" fontId="0" fillId="0" borderId="31" xfId="0" applyNumberFormat="1" applyBorder="1"/>
    <xf numFmtId="3" fontId="0" fillId="0" borderId="6" xfId="0" applyNumberFormat="1" applyBorder="1"/>
    <xf numFmtId="3" fontId="0" fillId="0" borderId="24" xfId="0" applyNumberFormat="1" applyBorder="1"/>
    <xf numFmtId="3" fontId="0" fillId="0" borderId="59" xfId="0" applyNumberFormat="1" applyBorder="1"/>
    <xf numFmtId="3" fontId="0" fillId="0" borderId="21" xfId="0" applyNumberFormat="1" applyBorder="1"/>
    <xf numFmtId="3" fontId="0" fillId="0" borderId="22" xfId="0" applyNumberFormat="1" applyBorder="1"/>
    <xf numFmtId="3" fontId="0" fillId="0" borderId="19" xfId="0" applyNumberFormat="1" applyBorder="1" applyAlignment="1">
      <alignment horizontal="right"/>
    </xf>
    <xf numFmtId="3" fontId="0" fillId="0" borderId="60" xfId="0" applyNumberFormat="1" applyBorder="1" applyAlignment="1">
      <alignment horizontal="right"/>
    </xf>
    <xf numFmtId="3" fontId="0" fillId="0" borderId="15" xfId="0" applyNumberFormat="1" applyBorder="1" applyAlignment="1">
      <alignment horizontal="right"/>
    </xf>
    <xf numFmtId="3" fontId="0" fillId="0" borderId="25" xfId="0" applyNumberFormat="1" applyBorder="1" applyAlignment="1">
      <alignment horizontal="right"/>
    </xf>
    <xf numFmtId="0" fontId="3" fillId="0" borderId="43" xfId="0" applyFont="1" applyBorder="1"/>
    <xf numFmtId="9" fontId="4" fillId="2" borderId="23" xfId="1" applyFont="1" applyFill="1" applyBorder="1" applyAlignment="1">
      <alignment horizontal="right" vertical="center"/>
    </xf>
    <xf numFmtId="9" fontId="4" fillId="2" borderId="20" xfId="1" applyFont="1" applyFill="1" applyBorder="1" applyAlignment="1">
      <alignment horizontal="right" vertical="center"/>
    </xf>
    <xf numFmtId="0" fontId="3" fillId="0" borderId="53" xfId="0" applyFont="1" applyBorder="1"/>
    <xf numFmtId="0" fontId="8" fillId="0" borderId="0" xfId="2"/>
    <xf numFmtId="0" fontId="6" fillId="3" borderId="1" xfId="2" applyFont="1" applyFill="1" applyBorder="1"/>
    <xf numFmtId="0" fontId="8" fillId="0" borderId="1" xfId="2" applyBorder="1"/>
    <xf numFmtId="0" fontId="8" fillId="0" borderId="1" xfId="2" applyBorder="1" applyAlignment="1">
      <alignment wrapText="1"/>
    </xf>
    <xf numFmtId="0" fontId="8" fillId="0" borderId="0" xfId="2" applyAlignment="1">
      <alignment horizontal="center"/>
    </xf>
    <xf numFmtId="0" fontId="9" fillId="0" borderId="1" xfId="2" applyFont="1" applyBorder="1"/>
    <xf numFmtId="14" fontId="9" fillId="0" borderId="1" xfId="2" applyNumberFormat="1" applyFont="1" applyBorder="1" applyAlignment="1">
      <alignment horizontal="left"/>
    </xf>
    <xf numFmtId="14" fontId="8" fillId="0" borderId="1" xfId="2" applyNumberFormat="1" applyBorder="1" applyAlignment="1">
      <alignment horizontal="left"/>
    </xf>
    <xf numFmtId="0" fontId="8" fillId="0" borderId="1" xfId="2" applyBorder="1" applyAlignment="1">
      <alignment vertical="center" wrapText="1"/>
    </xf>
    <xf numFmtId="0" fontId="9" fillId="0" borderId="1" xfId="2" applyFont="1" applyBorder="1" applyAlignment="1">
      <alignment vertical="center"/>
    </xf>
    <xf numFmtId="0" fontId="9" fillId="0" borderId="1" xfId="2" applyFont="1" applyBorder="1" applyAlignment="1">
      <alignment vertical="center" wrapText="1"/>
    </xf>
    <xf numFmtId="0" fontId="8" fillId="0" borderId="0" xfId="2" applyAlignment="1">
      <alignment wrapText="1"/>
    </xf>
    <xf numFmtId="0" fontId="8" fillId="0" borderId="0" xfId="2" applyAlignment="1">
      <alignment vertical="center"/>
    </xf>
    <xf numFmtId="0" fontId="6" fillId="3" borderId="9" xfId="2" applyFont="1" applyFill="1" applyBorder="1"/>
    <xf numFmtId="0" fontId="8" fillId="0" borderId="1" xfId="2" applyBorder="1" applyAlignment="1">
      <alignment horizontal="left" vertical="center"/>
    </xf>
    <xf numFmtId="0" fontId="8" fillId="0" borderId="0" xfId="2" quotePrefix="1" applyAlignment="1">
      <alignment horizontal="left" vertical="center"/>
    </xf>
    <xf numFmtId="0" fontId="10" fillId="3" borderId="1" xfId="2" applyFont="1" applyFill="1" applyBorder="1"/>
    <xf numFmtId="0" fontId="8" fillId="0" borderId="1" xfId="2" applyBorder="1" applyAlignment="1">
      <alignment horizontal="left" vertical="center" wrapText="1"/>
    </xf>
    <xf numFmtId="0" fontId="12" fillId="0" borderId="0" xfId="2" applyFont="1"/>
    <xf numFmtId="0" fontId="8" fillId="0" borderId="9" xfId="2" applyBorder="1" applyAlignment="1">
      <alignment horizontal="left" vertical="center"/>
    </xf>
    <xf numFmtId="0" fontId="8" fillId="0" borderId="10" xfId="2" applyBorder="1" applyAlignment="1">
      <alignment horizontal="left" vertical="center"/>
    </xf>
    <xf numFmtId="0" fontId="2" fillId="2" borderId="44" xfId="0" applyFont="1" applyFill="1" applyBorder="1" applyAlignment="1">
      <alignment horizontal="left" vertical="center" wrapText="1"/>
    </xf>
    <xf numFmtId="0" fontId="2" fillId="2" borderId="45" xfId="0" applyFont="1" applyFill="1" applyBorder="1" applyAlignment="1">
      <alignment horizontal="left" vertical="center" wrapText="1"/>
    </xf>
    <xf numFmtId="0" fontId="2" fillId="2" borderId="43"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0" fillId="2" borderId="46" xfId="0" applyFill="1" applyBorder="1" applyAlignment="1">
      <alignment horizontal="left" vertical="center"/>
    </xf>
    <xf numFmtId="0" fontId="0" fillId="2" borderId="41" xfId="0" applyFill="1" applyBorder="1" applyAlignment="1">
      <alignment horizontal="left" vertical="center"/>
    </xf>
    <xf numFmtId="0" fontId="0" fillId="2" borderId="42" xfId="0" applyFill="1" applyBorder="1" applyAlignment="1">
      <alignment horizontal="left" vertical="center"/>
    </xf>
    <xf numFmtId="0" fontId="1" fillId="2" borderId="26" xfId="0" applyFont="1" applyFill="1" applyBorder="1" applyAlignment="1">
      <alignment horizontal="left" vertical="center"/>
    </xf>
    <xf numFmtId="0" fontId="1" fillId="2" borderId="41" xfId="0" applyFont="1" applyFill="1" applyBorder="1" applyAlignment="1">
      <alignment horizontal="left" vertical="center"/>
    </xf>
    <xf numFmtId="0" fontId="1" fillId="2" borderId="42" xfId="0" applyFont="1" applyFill="1" applyBorder="1" applyAlignment="1">
      <alignment horizontal="left" vertical="center"/>
    </xf>
    <xf numFmtId="0" fontId="1" fillId="2" borderId="35" xfId="0" applyFont="1" applyFill="1" applyBorder="1" applyAlignment="1">
      <alignment horizontal="left" vertical="center"/>
    </xf>
    <xf numFmtId="0" fontId="1" fillId="2" borderId="36" xfId="0" applyFont="1" applyFill="1" applyBorder="1" applyAlignment="1">
      <alignment horizontal="left" vertical="center"/>
    </xf>
    <xf numFmtId="0" fontId="1" fillId="2" borderId="37" xfId="0" applyFont="1" applyFill="1" applyBorder="1" applyAlignment="1">
      <alignment horizontal="left" vertical="center"/>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0" fillId="2" borderId="46" xfId="0" applyFill="1" applyBorder="1" applyAlignment="1">
      <alignment horizontal="left" vertical="center" wrapText="1"/>
    </xf>
    <xf numFmtId="0" fontId="0" fillId="2" borderId="41" xfId="0" applyFill="1" applyBorder="1" applyAlignment="1">
      <alignment horizontal="left" vertical="center" wrapText="1"/>
    </xf>
    <xf numFmtId="0" fontId="0" fillId="2" borderId="42" xfId="0" applyFill="1" applyBorder="1" applyAlignment="1">
      <alignment horizontal="left" vertical="center" wrapText="1"/>
    </xf>
    <xf numFmtId="0" fontId="2" fillId="2" borderId="33" xfId="0" applyFont="1" applyFill="1" applyBorder="1" applyAlignment="1">
      <alignment horizontal="center" vertical="center" wrapText="1"/>
    </xf>
    <xf numFmtId="0" fontId="2" fillId="2" borderId="32" xfId="0" applyFont="1" applyFill="1" applyBorder="1" applyAlignment="1">
      <alignment horizontal="left" vertical="center" wrapText="1"/>
    </xf>
    <xf numFmtId="0" fontId="2" fillId="2" borderId="46" xfId="0" applyFont="1" applyFill="1" applyBorder="1" applyAlignment="1">
      <alignment horizontal="left" vertical="center" wrapText="1"/>
    </xf>
    <xf numFmtId="0" fontId="0" fillId="2" borderId="26" xfId="0" applyFill="1" applyBorder="1" applyAlignment="1">
      <alignment horizontal="left" vertical="center"/>
    </xf>
    <xf numFmtId="0" fontId="0" fillId="2" borderId="53" xfId="0" applyFill="1" applyBorder="1" applyAlignment="1">
      <alignment horizontal="left" vertical="center"/>
    </xf>
    <xf numFmtId="0" fontId="0" fillId="2" borderId="54" xfId="0" applyFill="1" applyBorder="1" applyAlignment="1">
      <alignment horizontal="left" vertical="center"/>
    </xf>
    <xf numFmtId="0" fontId="2" fillId="2" borderId="47" xfId="0" applyFont="1" applyFill="1" applyBorder="1" applyAlignment="1">
      <alignment horizontal="left" vertical="center" wrapText="1"/>
    </xf>
    <xf numFmtId="0" fontId="2" fillId="2" borderId="5" xfId="0" applyFont="1" applyFill="1" applyBorder="1" applyAlignment="1">
      <alignment horizontal="left" vertical="center" wrapText="1"/>
    </xf>
    <xf numFmtId="0" fontId="0" fillId="2" borderId="26" xfId="0" applyFill="1" applyBorder="1" applyAlignment="1">
      <alignment vertical="center" wrapText="1"/>
    </xf>
    <xf numFmtId="0" fontId="0" fillId="2" borderId="42" xfId="0" applyFill="1" applyBorder="1" applyAlignment="1">
      <alignment vertical="center" wrapText="1"/>
    </xf>
    <xf numFmtId="0" fontId="0" fillId="2" borderId="26" xfId="0" applyFill="1" applyBorder="1" applyAlignment="1">
      <alignment horizontal="left" vertical="center" wrapText="1"/>
    </xf>
    <xf numFmtId="0" fontId="2" fillId="2" borderId="16"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0" fillId="2" borderId="52" xfId="0" applyFill="1" applyBorder="1" applyAlignment="1">
      <alignment horizontal="left" vertical="center"/>
    </xf>
    <xf numFmtId="0" fontId="0" fillId="0" borderId="62" xfId="0" applyBorder="1" applyAlignment="1">
      <alignment horizontal="left" vertical="center"/>
    </xf>
    <xf numFmtId="0" fontId="0" fillId="0" borderId="57" xfId="0" applyBorder="1" applyAlignment="1">
      <alignment horizontal="left" vertical="center"/>
    </xf>
    <xf numFmtId="0" fontId="0" fillId="0" borderId="58" xfId="0" applyBorder="1" applyAlignment="1">
      <alignment horizontal="left" vertical="center"/>
    </xf>
    <xf numFmtId="0" fontId="0" fillId="0" borderId="62" xfId="0" applyBorder="1" applyAlignment="1">
      <alignment horizontal="center"/>
    </xf>
    <xf numFmtId="0" fontId="0" fillId="0" borderId="61" xfId="0" applyBorder="1" applyAlignment="1">
      <alignment horizontal="center"/>
    </xf>
    <xf numFmtId="0" fontId="0" fillId="0" borderId="28" xfId="0" applyBorder="1" applyAlignment="1">
      <alignment horizontal="center"/>
    </xf>
    <xf numFmtId="0" fontId="0" fillId="0" borderId="34" xfId="0" applyBorder="1" applyAlignment="1">
      <alignment horizontal="center"/>
    </xf>
    <xf numFmtId="0" fontId="0" fillId="0" borderId="30" xfId="0" applyBorder="1" applyAlignment="1">
      <alignment horizontal="center"/>
    </xf>
    <xf numFmtId="0" fontId="0" fillId="0" borderId="63" xfId="0" applyBorder="1" applyAlignment="1">
      <alignment horizontal="center"/>
    </xf>
    <xf numFmtId="0" fontId="0" fillId="0" borderId="33" xfId="0" applyBorder="1" applyAlignment="1">
      <alignment horizontal="center"/>
    </xf>
  </cellXfs>
  <cellStyles count="4">
    <cellStyle name="Hyperlink 2" xfId="3" xr:uid="{5C7189D6-010E-41E6-868D-727C7BC422E8}"/>
    <cellStyle name="Normal" xfId="0" builtinId="0"/>
    <cellStyle name="Normal 2 3" xfId="2" xr:uid="{635F8806-4303-4D49-9A87-0BE47113B35C}"/>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2</xdr:row>
      <xdr:rowOff>45905</xdr:rowOff>
    </xdr:from>
    <xdr:to>
      <xdr:col>9</xdr:col>
      <xdr:colOff>349112</xdr:colOff>
      <xdr:row>25</xdr:row>
      <xdr:rowOff>104775</xdr:rowOff>
    </xdr:to>
    <xdr:pic>
      <xdr:nvPicPr>
        <xdr:cNvPr id="2" name="Picture 1">
          <a:extLst>
            <a:ext uri="{FF2B5EF4-FFF2-40B4-BE49-F238E27FC236}">
              <a16:creationId xmlns:a16="http://schemas.microsoft.com/office/drawing/2014/main" id="{FCC9763A-8A35-AB2E-1875-5338A44F6188}"/>
            </a:ext>
          </a:extLst>
        </xdr:cNvPr>
        <xdr:cNvPicPr>
          <a:picLocks noChangeAspect="1"/>
        </xdr:cNvPicPr>
      </xdr:nvPicPr>
      <xdr:blipFill>
        <a:blip xmlns:r="http://schemas.openxmlformats.org/officeDocument/2006/relationships" r:embed="rId1"/>
        <a:srcRect l="7301"/>
        <a:stretch/>
      </xdr:blipFill>
      <xdr:spPr>
        <a:xfrm>
          <a:off x="657225" y="426905"/>
          <a:ext cx="5178287" cy="4440370"/>
        </a:xfrm>
        <a:prstGeom prst="rect">
          <a:avLst/>
        </a:prstGeom>
      </xdr:spPr>
    </xdr:pic>
    <xdr:clientData/>
  </xdr:twoCellAnchor>
  <xdr:twoCellAnchor editAs="oneCell">
    <xdr:from>
      <xdr:col>10</xdr:col>
      <xdr:colOff>47625</xdr:colOff>
      <xdr:row>2</xdr:row>
      <xdr:rowOff>66674</xdr:rowOff>
    </xdr:from>
    <xdr:to>
      <xdr:col>19</xdr:col>
      <xdr:colOff>208571</xdr:colOff>
      <xdr:row>25</xdr:row>
      <xdr:rowOff>95249</xdr:rowOff>
    </xdr:to>
    <xdr:pic>
      <xdr:nvPicPr>
        <xdr:cNvPr id="3" name="Picture 2">
          <a:extLst>
            <a:ext uri="{FF2B5EF4-FFF2-40B4-BE49-F238E27FC236}">
              <a16:creationId xmlns:a16="http://schemas.microsoft.com/office/drawing/2014/main" id="{17023598-13C7-D42F-5A13-7348282D698C}"/>
            </a:ext>
          </a:extLst>
        </xdr:cNvPr>
        <xdr:cNvPicPr>
          <a:picLocks noChangeAspect="1"/>
        </xdr:cNvPicPr>
      </xdr:nvPicPr>
      <xdr:blipFill>
        <a:blip xmlns:r="http://schemas.openxmlformats.org/officeDocument/2006/relationships" r:embed="rId2"/>
        <a:srcRect l="21771"/>
        <a:stretch/>
      </xdr:blipFill>
      <xdr:spPr>
        <a:xfrm>
          <a:off x="6143625" y="447674"/>
          <a:ext cx="5647346" cy="4410075"/>
        </a:xfrm>
        <a:prstGeom prst="rect">
          <a:avLst/>
        </a:prstGeom>
      </xdr:spPr>
    </xdr:pic>
    <xdr:clientData/>
  </xdr:twoCellAnchor>
  <xdr:twoCellAnchor editAs="oneCell">
    <xdr:from>
      <xdr:col>20</xdr:col>
      <xdr:colOff>38100</xdr:colOff>
      <xdr:row>2</xdr:row>
      <xdr:rowOff>47625</xdr:rowOff>
    </xdr:from>
    <xdr:to>
      <xdr:col>27</xdr:col>
      <xdr:colOff>238125</xdr:colOff>
      <xdr:row>25</xdr:row>
      <xdr:rowOff>121983</xdr:rowOff>
    </xdr:to>
    <xdr:pic>
      <xdr:nvPicPr>
        <xdr:cNvPr id="4" name="Picture 3">
          <a:extLst>
            <a:ext uri="{FF2B5EF4-FFF2-40B4-BE49-F238E27FC236}">
              <a16:creationId xmlns:a16="http://schemas.microsoft.com/office/drawing/2014/main" id="{DD381010-B383-A5CF-A34C-F41AB8E5D51D}"/>
            </a:ext>
          </a:extLst>
        </xdr:cNvPr>
        <xdr:cNvPicPr>
          <a:picLocks noChangeAspect="1"/>
        </xdr:cNvPicPr>
      </xdr:nvPicPr>
      <xdr:blipFill>
        <a:blip xmlns:r="http://schemas.openxmlformats.org/officeDocument/2006/relationships" r:embed="rId3"/>
        <a:stretch>
          <a:fillRect/>
        </a:stretch>
      </xdr:blipFill>
      <xdr:spPr>
        <a:xfrm>
          <a:off x="12230100" y="428625"/>
          <a:ext cx="4467225" cy="4455858"/>
        </a:xfrm>
        <a:prstGeom prst="rect">
          <a:avLst/>
        </a:prstGeom>
      </xdr:spPr>
    </xdr:pic>
    <xdr:clientData/>
  </xdr:twoCellAnchor>
  <xdr:twoCellAnchor editAs="oneCell">
    <xdr:from>
      <xdr:col>28</xdr:col>
      <xdr:colOff>0</xdr:colOff>
      <xdr:row>2</xdr:row>
      <xdr:rowOff>0</xdr:rowOff>
    </xdr:from>
    <xdr:to>
      <xdr:col>36</xdr:col>
      <xdr:colOff>89647</xdr:colOff>
      <xdr:row>26</xdr:row>
      <xdr:rowOff>24374</xdr:rowOff>
    </xdr:to>
    <xdr:pic>
      <xdr:nvPicPr>
        <xdr:cNvPr id="5" name="Picture 4">
          <a:extLst>
            <a:ext uri="{FF2B5EF4-FFF2-40B4-BE49-F238E27FC236}">
              <a16:creationId xmlns:a16="http://schemas.microsoft.com/office/drawing/2014/main" id="{9A555E08-D805-7702-5AD6-E7661C83B223}"/>
            </a:ext>
          </a:extLst>
        </xdr:cNvPr>
        <xdr:cNvPicPr>
          <a:picLocks noChangeAspect="1"/>
        </xdr:cNvPicPr>
      </xdr:nvPicPr>
      <xdr:blipFill>
        <a:blip xmlns:r="http://schemas.openxmlformats.org/officeDocument/2006/relationships" r:embed="rId4"/>
        <a:srcRect l="8057" r="7788"/>
        <a:stretch/>
      </xdr:blipFill>
      <xdr:spPr>
        <a:xfrm>
          <a:off x="16943294" y="381000"/>
          <a:ext cx="4930588" cy="4596374"/>
        </a:xfrm>
        <a:prstGeom prst="rect">
          <a:avLst/>
        </a:prstGeom>
      </xdr:spPr>
    </xdr:pic>
    <xdr:clientData/>
  </xdr:twoCellAnchor>
  <xdr:twoCellAnchor editAs="oneCell">
    <xdr:from>
      <xdr:col>37</xdr:col>
      <xdr:colOff>67235</xdr:colOff>
      <xdr:row>2</xdr:row>
      <xdr:rowOff>56028</xdr:rowOff>
    </xdr:from>
    <xdr:to>
      <xdr:col>47</xdr:col>
      <xdr:colOff>291354</xdr:colOff>
      <xdr:row>26</xdr:row>
      <xdr:rowOff>32522</xdr:rowOff>
    </xdr:to>
    <xdr:pic>
      <xdr:nvPicPr>
        <xdr:cNvPr id="6" name="Picture 5">
          <a:extLst>
            <a:ext uri="{FF2B5EF4-FFF2-40B4-BE49-F238E27FC236}">
              <a16:creationId xmlns:a16="http://schemas.microsoft.com/office/drawing/2014/main" id="{1BCCCA5E-5E32-6DA6-4BFD-20909F4E4395}"/>
            </a:ext>
          </a:extLst>
        </xdr:cNvPr>
        <xdr:cNvPicPr>
          <a:picLocks noChangeAspect="1"/>
        </xdr:cNvPicPr>
      </xdr:nvPicPr>
      <xdr:blipFill>
        <a:blip xmlns:r="http://schemas.openxmlformats.org/officeDocument/2006/relationships" r:embed="rId5"/>
        <a:stretch>
          <a:fillRect/>
        </a:stretch>
      </xdr:blipFill>
      <xdr:spPr>
        <a:xfrm>
          <a:off x="22456588" y="437028"/>
          <a:ext cx="6275295" cy="4548494"/>
        </a:xfrm>
        <a:prstGeom prst="rect">
          <a:avLst/>
        </a:prstGeom>
        <a:ln>
          <a:solidFill>
            <a:schemeClr val="bg1">
              <a:lumMod val="50000"/>
            </a:schemeClr>
          </a:solidFill>
        </a:ln>
      </xdr:spPr>
    </xdr:pic>
    <xdr:clientData/>
  </xdr:twoCellAnchor>
  <xdr:twoCellAnchor editAs="oneCell">
    <xdr:from>
      <xdr:col>38</xdr:col>
      <xdr:colOff>510657</xdr:colOff>
      <xdr:row>20</xdr:row>
      <xdr:rowOff>165845</xdr:rowOff>
    </xdr:from>
    <xdr:to>
      <xdr:col>44</xdr:col>
      <xdr:colOff>246531</xdr:colOff>
      <xdr:row>41</xdr:row>
      <xdr:rowOff>100522</xdr:rowOff>
    </xdr:to>
    <xdr:pic>
      <xdr:nvPicPr>
        <xdr:cNvPr id="7" name="Picture 6">
          <a:extLst>
            <a:ext uri="{FF2B5EF4-FFF2-40B4-BE49-F238E27FC236}">
              <a16:creationId xmlns:a16="http://schemas.microsoft.com/office/drawing/2014/main" id="{53D7ABFF-088D-DAE3-7C4E-BB02225173C8}"/>
            </a:ext>
          </a:extLst>
        </xdr:cNvPr>
        <xdr:cNvPicPr>
          <a:picLocks noChangeAspect="1"/>
        </xdr:cNvPicPr>
      </xdr:nvPicPr>
      <xdr:blipFill>
        <a:blip xmlns:r="http://schemas.openxmlformats.org/officeDocument/2006/relationships" r:embed="rId6"/>
        <a:srcRect l="18071" r="12153" b="12647"/>
        <a:stretch/>
      </xdr:blipFill>
      <xdr:spPr>
        <a:xfrm>
          <a:off x="23505128" y="3975845"/>
          <a:ext cx="3366579" cy="3935177"/>
        </a:xfrm>
        <a:prstGeom prst="rect">
          <a:avLst/>
        </a:prstGeom>
        <a:ln>
          <a:solidFill>
            <a:schemeClr val="bg1">
              <a:lumMod val="50000"/>
            </a:schemeClr>
          </a:solidFill>
        </a:ln>
      </xdr:spPr>
    </xdr:pic>
    <xdr:clientData/>
  </xdr:twoCellAnchor>
  <xdr:twoCellAnchor editAs="oneCell">
    <xdr:from>
      <xdr:col>48</xdr:col>
      <xdr:colOff>0</xdr:colOff>
      <xdr:row>2</xdr:row>
      <xdr:rowOff>33617</xdr:rowOff>
    </xdr:from>
    <xdr:to>
      <xdr:col>62</xdr:col>
      <xdr:colOff>253253</xdr:colOff>
      <xdr:row>25</xdr:row>
      <xdr:rowOff>151650</xdr:rowOff>
    </xdr:to>
    <xdr:pic>
      <xdr:nvPicPr>
        <xdr:cNvPr id="8" name="Picture 7">
          <a:extLst>
            <a:ext uri="{FF2B5EF4-FFF2-40B4-BE49-F238E27FC236}">
              <a16:creationId xmlns:a16="http://schemas.microsoft.com/office/drawing/2014/main" id="{421FA6AE-8099-4E3F-AF73-1278EF7DB455}"/>
            </a:ext>
          </a:extLst>
        </xdr:cNvPr>
        <xdr:cNvPicPr>
          <a:picLocks noChangeAspect="1"/>
        </xdr:cNvPicPr>
      </xdr:nvPicPr>
      <xdr:blipFill>
        <a:blip xmlns:r="http://schemas.openxmlformats.org/officeDocument/2006/relationships" r:embed="rId7"/>
        <a:stretch>
          <a:fillRect/>
        </a:stretch>
      </xdr:blipFill>
      <xdr:spPr>
        <a:xfrm>
          <a:off x="29045647" y="414617"/>
          <a:ext cx="8724900" cy="4499533"/>
        </a:xfrm>
        <a:prstGeom prst="rect">
          <a:avLst/>
        </a:prstGeom>
        <a:ln>
          <a:solidFill>
            <a:schemeClr val="bg1">
              <a:lumMod val="50000"/>
            </a:schemeClr>
          </a:solidFill>
        </a:ln>
      </xdr:spPr>
    </xdr:pic>
    <xdr:clientData/>
  </xdr:twoCellAnchor>
  <xdr:twoCellAnchor editAs="oneCell">
    <xdr:from>
      <xdr:col>63</xdr:col>
      <xdr:colOff>22413</xdr:colOff>
      <xdr:row>2</xdr:row>
      <xdr:rowOff>56030</xdr:rowOff>
    </xdr:from>
    <xdr:to>
      <xdr:col>73</xdr:col>
      <xdr:colOff>172979</xdr:colOff>
      <xdr:row>26</xdr:row>
      <xdr:rowOff>33618</xdr:rowOff>
    </xdr:to>
    <xdr:pic>
      <xdr:nvPicPr>
        <xdr:cNvPr id="9" name="Picture 8">
          <a:extLst>
            <a:ext uri="{FF2B5EF4-FFF2-40B4-BE49-F238E27FC236}">
              <a16:creationId xmlns:a16="http://schemas.microsoft.com/office/drawing/2014/main" id="{CE7288BD-2A13-41AB-7359-EDE7F7080FDE}"/>
            </a:ext>
          </a:extLst>
        </xdr:cNvPr>
        <xdr:cNvPicPr>
          <a:picLocks noChangeAspect="1"/>
        </xdr:cNvPicPr>
      </xdr:nvPicPr>
      <xdr:blipFill>
        <a:blip xmlns:r="http://schemas.openxmlformats.org/officeDocument/2006/relationships" r:embed="rId8"/>
        <a:stretch>
          <a:fillRect/>
        </a:stretch>
      </xdr:blipFill>
      <xdr:spPr>
        <a:xfrm>
          <a:off x="38144825" y="437030"/>
          <a:ext cx="6201742" cy="4549588"/>
        </a:xfrm>
        <a:prstGeom prst="rect">
          <a:avLst/>
        </a:prstGeom>
        <a:ln>
          <a:solidFill>
            <a:schemeClr val="bg1">
              <a:lumMod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3</xdr:row>
      <xdr:rowOff>53975</xdr:rowOff>
    </xdr:from>
    <xdr:to>
      <xdr:col>10</xdr:col>
      <xdr:colOff>488133</xdr:colOff>
      <xdr:row>44</xdr:row>
      <xdr:rowOff>91094</xdr:rowOff>
    </xdr:to>
    <xdr:pic>
      <xdr:nvPicPr>
        <xdr:cNvPr id="2" name="Picture 1">
          <a:extLst>
            <a:ext uri="{FF2B5EF4-FFF2-40B4-BE49-F238E27FC236}">
              <a16:creationId xmlns:a16="http://schemas.microsoft.com/office/drawing/2014/main" id="{DE433303-0B32-A0B7-D0C2-7BB60393261C}"/>
            </a:ext>
          </a:extLst>
        </xdr:cNvPr>
        <xdr:cNvPicPr>
          <a:picLocks noChangeAspect="1"/>
        </xdr:cNvPicPr>
      </xdr:nvPicPr>
      <xdr:blipFill>
        <a:blip xmlns:r="http://schemas.openxmlformats.org/officeDocument/2006/relationships" r:embed="rId1"/>
        <a:stretch>
          <a:fillRect/>
        </a:stretch>
      </xdr:blipFill>
      <xdr:spPr>
        <a:xfrm>
          <a:off x="47625" y="625475"/>
          <a:ext cx="6533333" cy="7847619"/>
        </a:xfrm>
        <a:prstGeom prst="rect">
          <a:avLst/>
        </a:prstGeom>
        <a:ln>
          <a:solidFill>
            <a:schemeClr val="bg1">
              <a:lumMod val="50000"/>
            </a:schemeClr>
          </a:solidFill>
        </a:ln>
      </xdr:spPr>
    </xdr:pic>
    <xdr:clientData/>
  </xdr:twoCellAnchor>
  <xdr:twoCellAnchor editAs="oneCell">
    <xdr:from>
      <xdr:col>11</xdr:col>
      <xdr:colOff>19050</xdr:colOff>
      <xdr:row>3</xdr:row>
      <xdr:rowOff>57150</xdr:rowOff>
    </xdr:from>
    <xdr:to>
      <xdr:col>23</xdr:col>
      <xdr:colOff>449882</xdr:colOff>
      <xdr:row>45</xdr:row>
      <xdr:rowOff>145039</xdr:rowOff>
    </xdr:to>
    <xdr:pic>
      <xdr:nvPicPr>
        <xdr:cNvPr id="3" name="Picture 2">
          <a:extLst>
            <a:ext uri="{FF2B5EF4-FFF2-40B4-BE49-F238E27FC236}">
              <a16:creationId xmlns:a16="http://schemas.microsoft.com/office/drawing/2014/main" id="{99CEF427-062C-52C5-C765-23E9C5113AFC}"/>
            </a:ext>
          </a:extLst>
        </xdr:cNvPr>
        <xdr:cNvPicPr>
          <a:picLocks noChangeAspect="1"/>
        </xdr:cNvPicPr>
      </xdr:nvPicPr>
      <xdr:blipFill>
        <a:blip xmlns:r="http://schemas.openxmlformats.org/officeDocument/2006/relationships" r:embed="rId2"/>
        <a:stretch>
          <a:fillRect/>
        </a:stretch>
      </xdr:blipFill>
      <xdr:spPr>
        <a:xfrm>
          <a:off x="6724650" y="628650"/>
          <a:ext cx="7746032" cy="8088889"/>
        </a:xfrm>
        <a:prstGeom prst="rect">
          <a:avLst/>
        </a:prstGeom>
        <a:ln>
          <a:solidFill>
            <a:schemeClr val="bg1">
              <a:lumMod val="50000"/>
            </a:schemeClr>
          </a:solidFill>
        </a:ln>
      </xdr:spPr>
    </xdr:pic>
    <xdr:clientData/>
  </xdr:twoCellAnchor>
  <xdr:twoCellAnchor editAs="oneCell">
    <xdr:from>
      <xdr:col>24</xdr:col>
      <xdr:colOff>0</xdr:colOff>
      <xdr:row>3</xdr:row>
      <xdr:rowOff>0</xdr:rowOff>
    </xdr:from>
    <xdr:to>
      <xdr:col>29</xdr:col>
      <xdr:colOff>389642</xdr:colOff>
      <xdr:row>44</xdr:row>
      <xdr:rowOff>65690</xdr:rowOff>
    </xdr:to>
    <xdr:pic>
      <xdr:nvPicPr>
        <xdr:cNvPr id="4" name="Picture 3">
          <a:extLst>
            <a:ext uri="{FF2B5EF4-FFF2-40B4-BE49-F238E27FC236}">
              <a16:creationId xmlns:a16="http://schemas.microsoft.com/office/drawing/2014/main" id="{8E7792F1-4C54-9323-F30E-24EC1581B3F0}"/>
            </a:ext>
          </a:extLst>
        </xdr:cNvPr>
        <xdr:cNvPicPr>
          <a:picLocks noChangeAspect="1"/>
        </xdr:cNvPicPr>
      </xdr:nvPicPr>
      <xdr:blipFill>
        <a:blip xmlns:r="http://schemas.openxmlformats.org/officeDocument/2006/relationships" r:embed="rId3"/>
        <a:stretch>
          <a:fillRect/>
        </a:stretch>
      </xdr:blipFill>
      <xdr:spPr>
        <a:xfrm>
          <a:off x="14586857" y="571500"/>
          <a:ext cx="3428571" cy="7876190"/>
        </a:xfrm>
        <a:prstGeom prst="rect">
          <a:avLst/>
        </a:prstGeom>
        <a:ln>
          <a:solidFill>
            <a:schemeClr val="bg1">
              <a:lumMod val="50000"/>
            </a:schemeClr>
          </a:solidFill>
        </a:ln>
      </xdr:spPr>
    </xdr:pic>
    <xdr:clientData/>
  </xdr:twoCellAnchor>
  <xdr:twoCellAnchor editAs="oneCell">
    <xdr:from>
      <xdr:col>46</xdr:col>
      <xdr:colOff>0</xdr:colOff>
      <xdr:row>3</xdr:row>
      <xdr:rowOff>0</xdr:rowOff>
    </xdr:from>
    <xdr:to>
      <xdr:col>59</xdr:col>
      <xdr:colOff>317834</xdr:colOff>
      <xdr:row>31</xdr:row>
      <xdr:rowOff>85048</xdr:rowOff>
    </xdr:to>
    <xdr:pic>
      <xdr:nvPicPr>
        <xdr:cNvPr id="6" name="Picture 5">
          <a:extLst>
            <a:ext uri="{FF2B5EF4-FFF2-40B4-BE49-F238E27FC236}">
              <a16:creationId xmlns:a16="http://schemas.microsoft.com/office/drawing/2014/main" id="{32102E25-348B-777B-E011-F3BE8009CC25}"/>
            </a:ext>
          </a:extLst>
        </xdr:cNvPr>
        <xdr:cNvPicPr>
          <a:picLocks noChangeAspect="1"/>
        </xdr:cNvPicPr>
      </xdr:nvPicPr>
      <xdr:blipFill>
        <a:blip xmlns:r="http://schemas.openxmlformats.org/officeDocument/2006/relationships" r:embed="rId4"/>
        <a:stretch>
          <a:fillRect/>
        </a:stretch>
      </xdr:blipFill>
      <xdr:spPr>
        <a:xfrm>
          <a:off x="27958143" y="571500"/>
          <a:ext cx="8219048" cy="5419048"/>
        </a:xfrm>
        <a:prstGeom prst="rect">
          <a:avLst/>
        </a:prstGeom>
        <a:ln>
          <a:solidFill>
            <a:schemeClr val="bg1">
              <a:lumMod val="50000"/>
            </a:schemeClr>
          </a:solidFill>
        </a:ln>
      </xdr:spPr>
    </xdr:pic>
    <xdr:clientData/>
  </xdr:twoCellAnchor>
  <xdr:twoCellAnchor editAs="oneCell">
    <xdr:from>
      <xdr:col>30</xdr:col>
      <xdr:colOff>9071</xdr:colOff>
      <xdr:row>3</xdr:row>
      <xdr:rowOff>45358</xdr:rowOff>
    </xdr:from>
    <xdr:to>
      <xdr:col>45</xdr:col>
      <xdr:colOff>443418</xdr:colOff>
      <xdr:row>41</xdr:row>
      <xdr:rowOff>21319</xdr:rowOff>
    </xdr:to>
    <xdr:pic>
      <xdr:nvPicPr>
        <xdr:cNvPr id="7" name="Picture 6">
          <a:extLst>
            <a:ext uri="{FF2B5EF4-FFF2-40B4-BE49-F238E27FC236}">
              <a16:creationId xmlns:a16="http://schemas.microsoft.com/office/drawing/2014/main" id="{BC6AEEE0-12E5-3B6F-0D71-5F765D078A33}"/>
            </a:ext>
          </a:extLst>
        </xdr:cNvPr>
        <xdr:cNvPicPr>
          <a:picLocks noChangeAspect="1"/>
        </xdr:cNvPicPr>
      </xdr:nvPicPr>
      <xdr:blipFill>
        <a:blip xmlns:r="http://schemas.openxmlformats.org/officeDocument/2006/relationships" r:embed="rId5"/>
        <a:stretch>
          <a:fillRect/>
        </a:stretch>
      </xdr:blipFill>
      <xdr:spPr>
        <a:xfrm>
          <a:off x="18242642" y="616858"/>
          <a:ext cx="9551133" cy="7214961"/>
        </a:xfrm>
        <a:prstGeom prst="rect">
          <a:avLst/>
        </a:prstGeom>
        <a:ln>
          <a:solidFill>
            <a:schemeClr val="bg1">
              <a:lumMod val="50000"/>
            </a:schemeClr>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B76DB-131B-472B-ADDA-06FE2192B20A}">
  <dimension ref="A2:G31"/>
  <sheetViews>
    <sheetView tabSelected="1" workbookViewId="0">
      <selection activeCell="C4" sqref="C4"/>
    </sheetView>
    <sheetView tabSelected="1" workbookViewId="1">
      <selection activeCell="C13" sqref="C13"/>
    </sheetView>
  </sheetViews>
  <sheetFormatPr baseColWidth="10" defaultColWidth="8.83203125" defaultRowHeight="15" x14ac:dyDescent="0.2"/>
  <cols>
    <col min="1" max="1" width="9.1640625" style="91"/>
    <col min="2" max="2" width="29.1640625" style="91" bestFit="1" customWidth="1"/>
    <col min="3" max="3" width="97.83203125" style="91" customWidth="1"/>
    <col min="4" max="4" width="94.1640625" style="91" customWidth="1"/>
    <col min="5" max="7" width="9.1640625" style="91"/>
  </cols>
  <sheetData>
    <row r="2" spans="2:5" x14ac:dyDescent="0.2">
      <c r="B2" s="92" t="s">
        <v>133</v>
      </c>
      <c r="C2" s="109" t="s">
        <v>164</v>
      </c>
    </row>
    <row r="3" spans="2:5" x14ac:dyDescent="0.2">
      <c r="B3" s="93" t="s">
        <v>134</v>
      </c>
      <c r="C3" s="94" t="s">
        <v>147</v>
      </c>
      <c r="E3" s="95"/>
    </row>
    <row r="4" spans="2:5" x14ac:dyDescent="0.2">
      <c r="B4" s="93" t="s">
        <v>135</v>
      </c>
      <c r="C4" s="93" t="s">
        <v>155</v>
      </c>
      <c r="E4" s="95"/>
    </row>
    <row r="5" spans="2:5" x14ac:dyDescent="0.2">
      <c r="B5" s="96" t="s">
        <v>137</v>
      </c>
      <c r="C5" s="97">
        <v>45685</v>
      </c>
    </row>
    <row r="6" spans="2:5" x14ac:dyDescent="0.2">
      <c r="B6" s="93" t="s">
        <v>138</v>
      </c>
      <c r="C6" s="93" t="s">
        <v>136</v>
      </c>
    </row>
    <row r="7" spans="2:5" x14ac:dyDescent="0.2">
      <c r="B7" s="93" t="s">
        <v>137</v>
      </c>
      <c r="C7" s="97">
        <v>45685</v>
      </c>
    </row>
    <row r="8" spans="2:5" x14ac:dyDescent="0.2">
      <c r="B8" s="93" t="s">
        <v>139</v>
      </c>
      <c r="C8" s="98" t="s">
        <v>148</v>
      </c>
    </row>
    <row r="9" spans="2:5" x14ac:dyDescent="0.2">
      <c r="B9" s="93" t="s">
        <v>137</v>
      </c>
      <c r="C9" s="97">
        <v>45685</v>
      </c>
    </row>
    <row r="10" spans="2:5" x14ac:dyDescent="0.2">
      <c r="B10" s="93" t="s">
        <v>140</v>
      </c>
      <c r="C10" s="98" t="s">
        <v>149</v>
      </c>
    </row>
    <row r="11" spans="2:5" x14ac:dyDescent="0.2">
      <c r="B11" s="93" t="s">
        <v>141</v>
      </c>
      <c r="C11" s="98" t="s">
        <v>150</v>
      </c>
    </row>
    <row r="12" spans="2:5" x14ac:dyDescent="0.2">
      <c r="B12" s="100" t="s">
        <v>142</v>
      </c>
      <c r="C12" s="101" t="s">
        <v>151</v>
      </c>
      <c r="D12" s="102"/>
    </row>
    <row r="13" spans="2:5" x14ac:dyDescent="0.2">
      <c r="B13" s="103"/>
    </row>
    <row r="14" spans="2:5" x14ac:dyDescent="0.2">
      <c r="B14" s="103"/>
    </row>
    <row r="16" spans="2:5" x14ac:dyDescent="0.2">
      <c r="B16" s="104" t="s">
        <v>143</v>
      </c>
    </row>
    <row r="17" spans="2:4" x14ac:dyDescent="0.2">
      <c r="B17" s="105" t="s">
        <v>158</v>
      </c>
      <c r="C17" s="94" t="s">
        <v>152</v>
      </c>
    </row>
    <row r="18" spans="2:4" x14ac:dyDescent="0.2">
      <c r="B18" s="105" t="s">
        <v>153</v>
      </c>
      <c r="C18" s="94" t="s">
        <v>156</v>
      </c>
    </row>
    <row r="19" spans="2:4" x14ac:dyDescent="0.2">
      <c r="B19" s="105" t="s">
        <v>154</v>
      </c>
      <c r="C19" s="94" t="s">
        <v>157</v>
      </c>
    </row>
    <row r="20" spans="2:4" x14ac:dyDescent="0.2">
      <c r="B20" s="105" t="s">
        <v>159</v>
      </c>
      <c r="C20" s="94" t="s">
        <v>131</v>
      </c>
    </row>
    <row r="21" spans="2:4" x14ac:dyDescent="0.2">
      <c r="B21" s="105" t="s">
        <v>160</v>
      </c>
      <c r="C21" s="94" t="s">
        <v>161</v>
      </c>
    </row>
    <row r="22" spans="2:4" x14ac:dyDescent="0.2">
      <c r="B22" s="106"/>
      <c r="C22" s="102"/>
      <c r="D22"/>
    </row>
    <row r="23" spans="2:4" x14ac:dyDescent="0.2">
      <c r="D23"/>
    </row>
    <row r="24" spans="2:4" x14ac:dyDescent="0.2">
      <c r="B24" s="92" t="s">
        <v>144</v>
      </c>
      <c r="C24" s="107" t="s">
        <v>145</v>
      </c>
      <c r="D24"/>
    </row>
    <row r="25" spans="2:4" x14ac:dyDescent="0.2">
      <c r="B25" s="110" t="s">
        <v>146</v>
      </c>
      <c r="C25" s="99" t="s">
        <v>162</v>
      </c>
      <c r="D25"/>
    </row>
    <row r="26" spans="2:4" x14ac:dyDescent="0.2">
      <c r="B26" s="111"/>
      <c r="C26" s="99" t="s">
        <v>163</v>
      </c>
      <c r="D26"/>
    </row>
    <row r="27" spans="2:4" x14ac:dyDescent="0.2">
      <c r="B27" s="105"/>
      <c r="C27" s="108"/>
      <c r="D27"/>
    </row>
    <row r="28" spans="2:4" x14ac:dyDescent="0.2">
      <c r="B28" s="105"/>
      <c r="C28" s="108"/>
      <c r="D28"/>
    </row>
    <row r="29" spans="2:4" x14ac:dyDescent="0.2">
      <c r="D29"/>
    </row>
    <row r="30" spans="2:4" x14ac:dyDescent="0.2">
      <c r="D30"/>
    </row>
    <row r="31" spans="2:4" x14ac:dyDescent="0.2">
      <c r="D31"/>
    </row>
  </sheetData>
  <sheetProtection algorithmName="SHA-512" hashValue="HIAlkshwuTxyu9GQO/rg3q6PV1w57fS+9KPvtqfa0eZHZl6UWnU4k7cIf6mGZMfTh6ctJGKX+2mhj3XIWocq/A==" saltValue="vDmiZ784x5PU0U78w2o5jQ==" spinCount="100000" sheet="1" objects="1" scenarios="1"/>
  <mergeCells count="1">
    <mergeCell ref="B25:B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B6489-5D25-44D4-8153-3EF2F7329A3F}">
  <sheetPr>
    <tabColor theme="1"/>
  </sheetPr>
  <dimension ref="A1"/>
  <sheetViews>
    <sheetView workbookViewId="0"/>
    <sheetView workbookViewId="1">
      <selection activeCell="K22" sqref="K22"/>
    </sheetView>
  </sheetViews>
  <sheetFormatPr baseColWidth="10" defaultColWidth="8.83203125" defaultRowHeight="15" x14ac:dyDescent="0.2"/>
  <sheetData/>
  <sheetProtection algorithmName="SHA-512" hashValue="JPpOmR4Tso+FxK5hZPBNzolL3u2G4RSRXxX5EZctbUcXXyuZSGWVaUNJzVuUIPnq87lcLaC1JsfZMVOr4Pqqdg==" saltValue="ZVGDStwhZ3Yfj5ISjIm2y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CEB01-CC38-4D87-B6CE-A31C1D35294B}">
  <dimension ref="B2:BL2"/>
  <sheetViews>
    <sheetView zoomScale="85" zoomScaleNormal="85" workbookViewId="0">
      <selection activeCell="F30" sqref="F30"/>
    </sheetView>
    <sheetView workbookViewId="1"/>
  </sheetViews>
  <sheetFormatPr baseColWidth="10" defaultColWidth="8.83203125" defaultRowHeight="15" x14ac:dyDescent="0.2"/>
  <sheetData>
    <row r="2" spans="2:64" s="44" customFormat="1" x14ac:dyDescent="0.2">
      <c r="B2" s="44" t="s">
        <v>87</v>
      </c>
      <c r="K2" s="44" t="s">
        <v>88</v>
      </c>
      <c r="U2" s="44" t="s">
        <v>89</v>
      </c>
      <c r="AC2" s="44" t="s">
        <v>90</v>
      </c>
      <c r="AL2" s="44" t="s">
        <v>91</v>
      </c>
      <c r="AW2" s="44" t="s">
        <v>92</v>
      </c>
      <c r="BL2" s="44" t="s">
        <v>93</v>
      </c>
    </row>
  </sheetData>
  <sheetProtection algorithmName="SHA-512" hashValue="v+pJFyK02h7tFmbz8LC+/ml4PITXOzmHIMYG24LGANkO5jeFbzA4uhE/rB5gP1PI/m8ey9f/WRBL3GYijRhPfQ==" saltValue="v85GGjeNJfOYd94YJCRQG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6973-2854-411C-9447-61CD567C7924}">
  <dimension ref="A1:L91"/>
  <sheetViews>
    <sheetView workbookViewId="0">
      <selection activeCell="D34" sqref="D34"/>
    </sheetView>
    <sheetView workbookViewId="1"/>
  </sheetViews>
  <sheetFormatPr baseColWidth="10" defaultColWidth="9.1640625" defaultRowHeight="15" x14ac:dyDescent="0.2"/>
  <cols>
    <col min="1" max="1" width="1.6640625" style="5" customWidth="1"/>
    <col min="2" max="2" width="13.33203125" style="5" customWidth="1"/>
    <col min="3" max="3" width="5.5" style="5" customWidth="1"/>
    <col min="4" max="4" width="29.6640625" style="5" customWidth="1"/>
    <col min="5" max="6" width="12.6640625" style="5" customWidth="1"/>
    <col min="7" max="7" width="12.5" style="5" customWidth="1"/>
    <col min="8" max="8" width="15.33203125" style="5" customWidth="1"/>
    <col min="9" max="10" width="12.6640625" style="5" customWidth="1"/>
    <col min="11" max="11" width="12.5" style="5" customWidth="1"/>
    <col min="12" max="12" width="15.33203125" style="5" customWidth="1"/>
    <col min="13" max="16384" width="9.1640625" style="5"/>
  </cols>
  <sheetData>
    <row r="1" spans="1:12" x14ac:dyDescent="0.2">
      <c r="A1" s="43" t="s">
        <v>84</v>
      </c>
    </row>
    <row r="2" spans="1:12" x14ac:dyDescent="0.2">
      <c r="A2" s="43" t="s">
        <v>85</v>
      </c>
    </row>
    <row r="3" spans="1:12" x14ac:dyDescent="0.2">
      <c r="A3" s="45" t="s">
        <v>132</v>
      </c>
    </row>
    <row r="4" spans="1:12" ht="16" thickBot="1" x14ac:dyDescent="0.25"/>
    <row r="5" spans="1:12" ht="15.75" customHeight="1" thickBot="1" x14ac:dyDescent="0.25">
      <c r="B5" s="119" t="s">
        <v>0</v>
      </c>
      <c r="C5" s="119" t="s">
        <v>20</v>
      </c>
      <c r="D5" s="119" t="s">
        <v>1</v>
      </c>
      <c r="E5" s="142" t="s">
        <v>14</v>
      </c>
      <c r="F5" s="143"/>
      <c r="G5" s="143"/>
      <c r="H5" s="144"/>
      <c r="I5" s="125" t="s">
        <v>15</v>
      </c>
      <c r="J5" s="126"/>
      <c r="K5" s="126"/>
      <c r="L5" s="127"/>
    </row>
    <row r="6" spans="1:12" ht="15" customHeight="1" x14ac:dyDescent="0.2">
      <c r="B6" s="120"/>
      <c r="C6" s="120"/>
      <c r="D6" s="120"/>
      <c r="E6" s="114" t="s">
        <v>2</v>
      </c>
      <c r="F6" s="114" t="s">
        <v>3</v>
      </c>
      <c r="G6" s="114" t="s">
        <v>12</v>
      </c>
      <c r="H6" s="112" t="s">
        <v>16</v>
      </c>
      <c r="I6" s="114" t="s">
        <v>2</v>
      </c>
      <c r="J6" s="114" t="s">
        <v>3</v>
      </c>
      <c r="K6" s="114" t="s">
        <v>12</v>
      </c>
      <c r="L6" s="112" t="s">
        <v>16</v>
      </c>
    </row>
    <row r="7" spans="1:12" ht="16" thickBot="1" x14ac:dyDescent="0.25">
      <c r="B7" s="121"/>
      <c r="C7" s="121"/>
      <c r="D7" s="121"/>
      <c r="E7" s="115"/>
      <c r="F7" s="115"/>
      <c r="G7" s="115"/>
      <c r="H7" s="113"/>
      <c r="I7" s="115"/>
      <c r="J7" s="115"/>
      <c r="K7" s="115"/>
      <c r="L7" s="113"/>
    </row>
    <row r="8" spans="1:12" x14ac:dyDescent="0.2">
      <c r="B8" s="134" t="s">
        <v>7</v>
      </c>
      <c r="C8" s="22" t="s">
        <v>5</v>
      </c>
      <c r="D8" s="23" t="s">
        <v>25</v>
      </c>
      <c r="E8" s="17">
        <v>413.46363636363634</v>
      </c>
      <c r="F8" s="7">
        <v>340.82181818181812</v>
      </c>
      <c r="G8" s="7">
        <f>F8-E8</f>
        <v>-72.641818181818223</v>
      </c>
      <c r="H8" s="8">
        <f>(F8/E8)-1</f>
        <v>-0.17569094786834072</v>
      </c>
      <c r="I8" s="17">
        <v>733.77636363636373</v>
      </c>
      <c r="J8" s="7">
        <v>596.2045454545455</v>
      </c>
      <c r="K8" s="7">
        <f>J8-I8</f>
        <v>-137.57181818181823</v>
      </c>
      <c r="L8" s="8">
        <f>(J8/I8)-1</f>
        <v>-0.18748466835325106</v>
      </c>
    </row>
    <row r="9" spans="1:12" x14ac:dyDescent="0.2">
      <c r="B9" s="117"/>
      <c r="C9" s="15" t="s">
        <v>6</v>
      </c>
      <c r="D9" s="13" t="s">
        <v>26</v>
      </c>
      <c r="E9" s="18">
        <v>1711.9218181818183</v>
      </c>
      <c r="F9" s="9">
        <v>1575.4745454545455</v>
      </c>
      <c r="G9" s="9">
        <f t="shared" ref="G9:G13" si="0">F9-E9</f>
        <v>-136.44727272727278</v>
      </c>
      <c r="H9" s="10">
        <f t="shared" ref="H9:H13" si="1">(F9/E9)-1</f>
        <v>-7.9704149616008357E-2</v>
      </c>
      <c r="I9" s="18">
        <v>1546.8627272727274</v>
      </c>
      <c r="J9" s="9">
        <v>1562.7090909090909</v>
      </c>
      <c r="K9" s="9">
        <f t="shared" ref="K9:K13" si="2">J9-I9</f>
        <v>15.846363636363549</v>
      </c>
      <c r="L9" s="10">
        <f t="shared" ref="L9:L13" si="3">(J9/I9)-1</f>
        <v>1.0244195142190993E-2</v>
      </c>
    </row>
    <row r="10" spans="1:12" x14ac:dyDescent="0.2">
      <c r="B10" s="117"/>
      <c r="C10" s="15" t="s">
        <v>21</v>
      </c>
      <c r="D10" s="13" t="s">
        <v>27</v>
      </c>
      <c r="E10" s="18">
        <v>2012.2063636363634</v>
      </c>
      <c r="F10" s="9">
        <v>2110.54</v>
      </c>
      <c r="G10" s="9">
        <f t="shared" si="0"/>
        <v>98.333636363636515</v>
      </c>
      <c r="H10" s="10">
        <f t="shared" si="1"/>
        <v>4.8868564447799745E-2</v>
      </c>
      <c r="I10" s="18">
        <v>2226.7754545454545</v>
      </c>
      <c r="J10" s="9">
        <v>2337.1927272727271</v>
      </c>
      <c r="K10" s="9">
        <f t="shared" si="2"/>
        <v>110.41727272727258</v>
      </c>
      <c r="L10" s="10">
        <f t="shared" si="3"/>
        <v>4.9586172912891024E-2</v>
      </c>
    </row>
    <row r="11" spans="1:12" x14ac:dyDescent="0.2">
      <c r="B11" s="117"/>
      <c r="C11" s="15" t="s">
        <v>22</v>
      </c>
      <c r="D11" s="13" t="s">
        <v>28</v>
      </c>
      <c r="E11" s="18">
        <v>351.45181818181817</v>
      </c>
      <c r="F11" s="9">
        <v>393.08</v>
      </c>
      <c r="G11" s="9">
        <f t="shared" si="0"/>
        <v>41.628181818181815</v>
      </c>
      <c r="H11" s="10">
        <f t="shared" si="1"/>
        <v>0.11844634076312022</v>
      </c>
      <c r="I11" s="18">
        <v>398.87545454545455</v>
      </c>
      <c r="J11" s="9">
        <v>475.08454545454543</v>
      </c>
      <c r="K11" s="9">
        <f t="shared" si="2"/>
        <v>76.209090909090889</v>
      </c>
      <c r="L11" s="10">
        <f t="shared" si="3"/>
        <v>0.19105986603245939</v>
      </c>
    </row>
    <row r="12" spans="1:12" x14ac:dyDescent="0.2">
      <c r="B12" s="117"/>
      <c r="C12" s="15" t="s">
        <v>23</v>
      </c>
      <c r="D12" s="13" t="s">
        <v>29</v>
      </c>
      <c r="E12" s="18">
        <v>277.10181818181815</v>
      </c>
      <c r="F12" s="9">
        <v>346.05909090909086</v>
      </c>
      <c r="G12" s="9">
        <f t="shared" si="0"/>
        <v>68.957272727272709</v>
      </c>
      <c r="H12" s="10">
        <f t="shared" si="1"/>
        <v>0.24885175124338943</v>
      </c>
      <c r="I12" s="18">
        <v>594.84</v>
      </c>
      <c r="J12" s="9">
        <v>733.78090909090906</v>
      </c>
      <c r="K12" s="9">
        <f t="shared" si="2"/>
        <v>138.94090909090903</v>
      </c>
      <c r="L12" s="10">
        <f t="shared" si="3"/>
        <v>0.23357694353256164</v>
      </c>
    </row>
    <row r="13" spans="1:12" ht="16" thickBot="1" x14ac:dyDescent="0.25">
      <c r="B13" s="118"/>
      <c r="C13" s="16" t="s">
        <v>24</v>
      </c>
      <c r="D13" s="14" t="s">
        <v>30</v>
      </c>
      <c r="E13" s="19">
        <v>1223.6945454545455</v>
      </c>
      <c r="F13" s="20">
        <v>1318.9936363636366</v>
      </c>
      <c r="G13" s="20">
        <f t="shared" si="0"/>
        <v>95.299090909091092</v>
      </c>
      <c r="H13" s="21">
        <f t="shared" si="1"/>
        <v>7.7878169240095607E-2</v>
      </c>
      <c r="I13" s="19">
        <v>1350.3363636363636</v>
      </c>
      <c r="J13" s="20">
        <v>1387.9745454545455</v>
      </c>
      <c r="K13" s="20">
        <f t="shared" si="2"/>
        <v>37.63818181818192</v>
      </c>
      <c r="L13" s="21">
        <f t="shared" si="3"/>
        <v>2.787318984495446E-2</v>
      </c>
    </row>
    <row r="14" spans="1:12" ht="16" thickBot="1" x14ac:dyDescent="0.25"/>
    <row r="15" spans="1:12" ht="16" thickBot="1" x14ac:dyDescent="0.25">
      <c r="B15" s="119" t="s">
        <v>0</v>
      </c>
      <c r="C15" s="119" t="s">
        <v>20</v>
      </c>
      <c r="D15" s="122" t="s">
        <v>1</v>
      </c>
      <c r="E15" s="125" t="s">
        <v>14</v>
      </c>
      <c r="F15" s="126"/>
      <c r="G15" s="126"/>
      <c r="H15" s="127"/>
      <c r="I15" s="125" t="s">
        <v>15</v>
      </c>
      <c r="J15" s="126"/>
      <c r="K15" s="126"/>
      <c r="L15" s="127"/>
    </row>
    <row r="16" spans="1:12" x14ac:dyDescent="0.2">
      <c r="B16" s="120"/>
      <c r="C16" s="120"/>
      <c r="D16" s="123"/>
      <c r="E16" s="114" t="s">
        <v>2</v>
      </c>
      <c r="F16" s="114" t="s">
        <v>3</v>
      </c>
      <c r="G16" s="114" t="s">
        <v>12</v>
      </c>
      <c r="H16" s="112" t="s">
        <v>16</v>
      </c>
      <c r="I16" s="114" t="s">
        <v>2</v>
      </c>
      <c r="J16" s="114" t="s">
        <v>3</v>
      </c>
      <c r="K16" s="114" t="s">
        <v>12</v>
      </c>
      <c r="L16" s="112" t="s">
        <v>16</v>
      </c>
    </row>
    <row r="17" spans="2:12" ht="16" thickBot="1" x14ac:dyDescent="0.25">
      <c r="B17" s="121"/>
      <c r="C17" s="121"/>
      <c r="D17" s="123"/>
      <c r="E17" s="132"/>
      <c r="F17" s="132"/>
      <c r="G17" s="132"/>
      <c r="H17" s="133"/>
      <c r="I17" s="115"/>
      <c r="J17" s="115"/>
      <c r="K17" s="115"/>
      <c r="L17" s="113"/>
    </row>
    <row r="18" spans="2:12" x14ac:dyDescent="0.2">
      <c r="B18" s="139" t="s">
        <v>31</v>
      </c>
      <c r="C18" s="141" t="s">
        <v>86</v>
      </c>
      <c r="D18" s="26" t="s">
        <v>19</v>
      </c>
      <c r="E18" s="27">
        <v>5257.8736363636363</v>
      </c>
      <c r="F18" s="27">
        <v>5213.8127272727279</v>
      </c>
      <c r="G18" s="27">
        <f>F18-E18</f>
        <v>-44.060909090908353</v>
      </c>
      <c r="H18" s="28">
        <f>(F18/E18)-1</f>
        <v>-8.3799863097092642E-3</v>
      </c>
      <c r="I18" s="27">
        <v>4570.4718181818189</v>
      </c>
      <c r="J18" s="6">
        <v>4587.6463636363633</v>
      </c>
      <c r="K18" s="7">
        <f>J18-I18</f>
        <v>17.174545454544386</v>
      </c>
      <c r="L18" s="8">
        <f>(J18/I18)-1</f>
        <v>3.7577182701842293E-3</v>
      </c>
    </row>
    <row r="19" spans="2:12" ht="16" thickBot="1" x14ac:dyDescent="0.25">
      <c r="B19" s="140"/>
      <c r="C19" s="130"/>
      <c r="D19" s="25" t="s">
        <v>18</v>
      </c>
      <c r="E19" s="20">
        <v>5299.0127272727277</v>
      </c>
      <c r="F19" s="20">
        <v>5241.1999999999989</v>
      </c>
      <c r="G19" s="20">
        <f>F19-E19</f>
        <v>-57.812727272728807</v>
      </c>
      <c r="H19" s="21">
        <f>(F19/E19)-1</f>
        <v>-1.0910094058687703E-2</v>
      </c>
      <c r="I19" s="20">
        <v>5717.0190909090907</v>
      </c>
      <c r="J19" s="24">
        <v>5674.3736363636363</v>
      </c>
      <c r="K19" s="20">
        <f>J19-I19</f>
        <v>-42.645454545454413</v>
      </c>
      <c r="L19" s="21">
        <f>(J19/I19)-1</f>
        <v>-7.4593864157751488E-3</v>
      </c>
    </row>
    <row r="20" spans="2:12" ht="16" thickBot="1" x14ac:dyDescent="0.25"/>
    <row r="21" spans="2:12" ht="16" thickBot="1" x14ac:dyDescent="0.25">
      <c r="B21" s="119" t="s">
        <v>0</v>
      </c>
      <c r="C21" s="119" t="s">
        <v>20</v>
      </c>
      <c r="D21" s="119" t="s">
        <v>1</v>
      </c>
      <c r="E21" s="125" t="s">
        <v>14</v>
      </c>
      <c r="F21" s="126"/>
      <c r="G21" s="126"/>
      <c r="H21" s="127"/>
      <c r="I21" s="125" t="s">
        <v>15</v>
      </c>
      <c r="J21" s="126"/>
      <c r="K21" s="126"/>
      <c r="L21" s="127"/>
    </row>
    <row r="22" spans="2:12" x14ac:dyDescent="0.2">
      <c r="B22" s="120"/>
      <c r="C22" s="120"/>
      <c r="D22" s="120"/>
      <c r="E22" s="114" t="s">
        <v>2</v>
      </c>
      <c r="F22" s="114" t="s">
        <v>3</v>
      </c>
      <c r="G22" s="114" t="s">
        <v>12</v>
      </c>
      <c r="H22" s="112" t="s">
        <v>16</v>
      </c>
      <c r="I22" s="114" t="s">
        <v>2</v>
      </c>
      <c r="J22" s="114" t="s">
        <v>3</v>
      </c>
      <c r="K22" s="114" t="s">
        <v>12</v>
      </c>
      <c r="L22" s="112" t="s">
        <v>16</v>
      </c>
    </row>
    <row r="23" spans="2:12" ht="16" thickBot="1" x14ac:dyDescent="0.25">
      <c r="B23" s="121"/>
      <c r="C23" s="121"/>
      <c r="D23" s="121"/>
      <c r="E23" s="115"/>
      <c r="F23" s="115"/>
      <c r="G23" s="115"/>
      <c r="H23" s="113"/>
      <c r="I23" s="115"/>
      <c r="J23" s="115"/>
      <c r="K23" s="115"/>
      <c r="L23" s="113"/>
    </row>
    <row r="24" spans="2:12" x14ac:dyDescent="0.2">
      <c r="B24" s="134" t="s">
        <v>44</v>
      </c>
      <c r="C24" s="22" t="s">
        <v>5</v>
      </c>
      <c r="D24" s="1" t="s">
        <v>32</v>
      </c>
      <c r="E24" s="17">
        <v>975.56545454545471</v>
      </c>
      <c r="F24" s="7">
        <v>972.22454545454548</v>
      </c>
      <c r="G24" s="7">
        <f>F24-E24</f>
        <v>-3.3409090909092356</v>
      </c>
      <c r="H24" s="8">
        <f>(F24/E24)-1</f>
        <v>-3.4245873255791537E-3</v>
      </c>
      <c r="I24" s="17">
        <v>1046.4363636363637</v>
      </c>
      <c r="J24" s="7">
        <v>1106.7863636363638</v>
      </c>
      <c r="K24" s="7">
        <f>J24-I24</f>
        <v>60.350000000000136</v>
      </c>
      <c r="L24" s="8">
        <f>(J24/I24)-1</f>
        <v>5.7671925496056042E-2</v>
      </c>
    </row>
    <row r="25" spans="2:12" x14ac:dyDescent="0.2">
      <c r="B25" s="117"/>
      <c r="C25" s="15" t="s">
        <v>6</v>
      </c>
      <c r="D25" s="1" t="s">
        <v>33</v>
      </c>
      <c r="E25" s="18">
        <v>1915.909090909091</v>
      </c>
      <c r="F25" s="9">
        <v>1900.92</v>
      </c>
      <c r="G25" s="9">
        <f t="shared" ref="G25:G27" si="4">F25-E25</f>
        <v>-14.989090909090919</v>
      </c>
      <c r="H25" s="10">
        <f t="shared" ref="H25:H27" si="5">(F25/E25)-1</f>
        <v>-7.8234875444840313E-3</v>
      </c>
      <c r="I25" s="18">
        <v>1852.2363636363636</v>
      </c>
      <c r="J25" s="9">
        <v>1846.1872727272728</v>
      </c>
      <c r="K25" s="9">
        <f t="shared" ref="K25:K27" si="6">J25-I25</f>
        <v>-6.0490909090908644</v>
      </c>
      <c r="L25" s="10">
        <f t="shared" ref="L25:L27" si="7">(J25/I25)-1</f>
        <v>-3.2658309856389289E-3</v>
      </c>
    </row>
    <row r="26" spans="2:12" x14ac:dyDescent="0.2">
      <c r="B26" s="117"/>
      <c r="C26" s="15" t="s">
        <v>21</v>
      </c>
      <c r="D26" s="1" t="s">
        <v>34</v>
      </c>
      <c r="E26" s="18">
        <v>615.16090909090894</v>
      </c>
      <c r="F26" s="9">
        <v>684.18000000000006</v>
      </c>
      <c r="G26" s="9">
        <f t="shared" si="4"/>
        <v>69.019090909091119</v>
      </c>
      <c r="H26" s="10">
        <f t="shared" si="5"/>
        <v>0.11219680881720562</v>
      </c>
      <c r="I26" s="18">
        <v>1228.7836363636363</v>
      </c>
      <c r="J26" s="9">
        <v>1357.5763636363636</v>
      </c>
      <c r="K26" s="9">
        <f t="shared" si="6"/>
        <v>128.79272727272723</v>
      </c>
      <c r="L26" s="10">
        <f t="shared" si="7"/>
        <v>0.10481318554490682</v>
      </c>
    </row>
    <row r="27" spans="2:12" ht="16" thickBot="1" x14ac:dyDescent="0.25">
      <c r="B27" s="118"/>
      <c r="C27" s="16" t="s">
        <v>22</v>
      </c>
      <c r="D27" s="14" t="s">
        <v>35</v>
      </c>
      <c r="E27" s="19">
        <v>1674.1372727272728</v>
      </c>
      <c r="F27" s="20">
        <v>1772.4236363636362</v>
      </c>
      <c r="G27" s="20">
        <f t="shared" si="4"/>
        <v>98.286363636363376</v>
      </c>
      <c r="H27" s="21">
        <f t="shared" si="5"/>
        <v>5.870866459848223E-2</v>
      </c>
      <c r="I27" s="19">
        <v>1594.7009090909091</v>
      </c>
      <c r="J27" s="20">
        <v>1713.3790909090908</v>
      </c>
      <c r="K27" s="20">
        <f t="shared" si="6"/>
        <v>118.67818181818166</v>
      </c>
      <c r="L27" s="21">
        <f t="shared" si="7"/>
        <v>7.4420338724103807E-2</v>
      </c>
    </row>
    <row r="28" spans="2:12" ht="16" thickBot="1" x14ac:dyDescent="0.25"/>
    <row r="29" spans="2:12" ht="16" thickBot="1" x14ac:dyDescent="0.25">
      <c r="B29" s="119" t="s">
        <v>0</v>
      </c>
      <c r="C29" s="119" t="s">
        <v>20</v>
      </c>
      <c r="D29" s="122" t="s">
        <v>1</v>
      </c>
      <c r="E29" s="125" t="s">
        <v>14</v>
      </c>
      <c r="F29" s="126"/>
      <c r="G29" s="126"/>
      <c r="H29" s="127"/>
      <c r="I29" s="125" t="s">
        <v>15</v>
      </c>
      <c r="J29" s="126"/>
      <c r="K29" s="126"/>
      <c r="L29" s="127"/>
    </row>
    <row r="30" spans="2:12" x14ac:dyDescent="0.2">
      <c r="B30" s="120"/>
      <c r="C30" s="120"/>
      <c r="D30" s="123"/>
      <c r="E30" s="114" t="s">
        <v>2</v>
      </c>
      <c r="F30" s="114" t="s">
        <v>3</v>
      </c>
      <c r="G30" s="114" t="s">
        <v>12</v>
      </c>
      <c r="H30" s="112" t="s">
        <v>16</v>
      </c>
      <c r="I30" s="114" t="s">
        <v>2</v>
      </c>
      <c r="J30" s="114" t="s">
        <v>3</v>
      </c>
      <c r="K30" s="114" t="s">
        <v>12</v>
      </c>
      <c r="L30" s="112" t="s">
        <v>16</v>
      </c>
    </row>
    <row r="31" spans="2:12" ht="16" thickBot="1" x14ac:dyDescent="0.25">
      <c r="B31" s="121"/>
      <c r="C31" s="121"/>
      <c r="D31" s="124"/>
      <c r="E31" s="115"/>
      <c r="F31" s="115"/>
      <c r="G31" s="115"/>
      <c r="H31" s="113"/>
      <c r="I31" s="115"/>
      <c r="J31" s="115"/>
      <c r="K31" s="115"/>
      <c r="L31" s="113"/>
    </row>
    <row r="32" spans="2:12" x14ac:dyDescent="0.2">
      <c r="B32" s="116" t="s">
        <v>8</v>
      </c>
      <c r="C32" s="30" t="s">
        <v>5</v>
      </c>
      <c r="D32" s="3" t="s">
        <v>36</v>
      </c>
      <c r="E32" s="17">
        <v>5989.4272727272728</v>
      </c>
      <c r="F32" s="7">
        <v>5928.4418181818182</v>
      </c>
      <c r="G32" s="7">
        <f>F32-E32</f>
        <v>-60.985454545454559</v>
      </c>
      <c r="H32" s="8">
        <f>(F32/E32)-1</f>
        <v>-1.0182184667831384E-2</v>
      </c>
      <c r="I32" s="17">
        <v>7038.9390909090907</v>
      </c>
      <c r="J32" s="7">
        <v>7003.2418181818184</v>
      </c>
      <c r="K32" s="7">
        <f>J32-I32</f>
        <v>-35.69727272727232</v>
      </c>
      <c r="L32" s="8">
        <f>(J32/I32)-1</f>
        <v>-5.0713995768731923E-3</v>
      </c>
    </row>
    <row r="33" spans="2:12" x14ac:dyDescent="0.2">
      <c r="B33" s="117"/>
      <c r="C33" s="30" t="s">
        <v>6</v>
      </c>
      <c r="D33" s="3" t="s">
        <v>37</v>
      </c>
      <c r="E33" s="18">
        <v>6175.4245454545453</v>
      </c>
      <c r="F33" s="9">
        <v>6286.4527272727264</v>
      </c>
      <c r="G33" s="7">
        <f t="shared" ref="G33:G37" si="8">F33-E33</f>
        <v>111.02818181818111</v>
      </c>
      <c r="H33" s="8">
        <f t="shared" ref="H33:H37" si="9">(F33/E33)-1</f>
        <v>1.7979036259119008E-2</v>
      </c>
      <c r="I33" s="18">
        <v>5903.1200000000008</v>
      </c>
      <c r="J33" s="9">
        <v>6091.2500000000009</v>
      </c>
      <c r="K33" s="7">
        <f t="shared" ref="K33:K37" si="10">J33-I33</f>
        <v>188.13000000000011</v>
      </c>
      <c r="L33" s="8">
        <f t="shared" ref="L33:L37" si="11">(J33/I33)-1</f>
        <v>3.1869587607909144E-2</v>
      </c>
    </row>
    <row r="34" spans="2:12" x14ac:dyDescent="0.2">
      <c r="B34" s="117"/>
      <c r="C34" s="30" t="s">
        <v>21</v>
      </c>
      <c r="D34" s="3" t="s">
        <v>38</v>
      </c>
      <c r="E34" s="18">
        <v>796.64363636363635</v>
      </c>
      <c r="F34" s="9">
        <v>853.16545454545451</v>
      </c>
      <c r="G34" s="7">
        <f t="shared" si="8"/>
        <v>56.521818181818162</v>
      </c>
      <c r="H34" s="8">
        <f t="shared" si="9"/>
        <v>7.09499399754423E-2</v>
      </c>
      <c r="I34" s="18">
        <v>1438.7172727272725</v>
      </c>
      <c r="J34" s="9">
        <v>1226.0081818181816</v>
      </c>
      <c r="K34" s="7">
        <f t="shared" si="10"/>
        <v>-212.70909090909095</v>
      </c>
      <c r="L34" s="8">
        <f t="shared" si="11"/>
        <v>-0.1478463454503981</v>
      </c>
    </row>
    <row r="35" spans="2:12" x14ac:dyDescent="0.2">
      <c r="B35" s="117"/>
      <c r="C35" s="30" t="s">
        <v>22</v>
      </c>
      <c r="D35" s="3" t="s">
        <v>39</v>
      </c>
      <c r="E35" s="18">
        <v>649.29181818181814</v>
      </c>
      <c r="F35" s="9">
        <v>724.25090909090909</v>
      </c>
      <c r="G35" s="7">
        <f t="shared" si="8"/>
        <v>74.959090909090946</v>
      </c>
      <c r="H35" s="8">
        <f t="shared" si="9"/>
        <v>0.11544745953983426</v>
      </c>
      <c r="I35" s="18">
        <v>1608.4172727272726</v>
      </c>
      <c r="J35" s="9">
        <v>1424.2672727272727</v>
      </c>
      <c r="K35" s="7">
        <f t="shared" si="10"/>
        <v>-184.14999999999986</v>
      </c>
      <c r="L35" s="8">
        <f t="shared" si="11"/>
        <v>-0.11449143398450978</v>
      </c>
    </row>
    <row r="36" spans="2:12" x14ac:dyDescent="0.2">
      <c r="B36" s="117"/>
      <c r="C36" s="30" t="s">
        <v>23</v>
      </c>
      <c r="D36" s="3" t="s">
        <v>40</v>
      </c>
      <c r="E36" s="18">
        <v>843.23454545454547</v>
      </c>
      <c r="F36" s="9">
        <v>835.52909090909088</v>
      </c>
      <c r="G36" s="7">
        <f t="shared" si="8"/>
        <v>-7.705454545454586</v>
      </c>
      <c r="H36" s="8">
        <f t="shared" si="9"/>
        <v>-9.1379730431951911E-3</v>
      </c>
      <c r="I36" s="18">
        <v>659.41818181818178</v>
      </c>
      <c r="J36" s="9">
        <v>751.82818181818186</v>
      </c>
      <c r="K36" s="9">
        <f t="shared" si="10"/>
        <v>92.410000000000082</v>
      </c>
      <c r="L36" s="10">
        <f t="shared" si="11"/>
        <v>0.1401386897540533</v>
      </c>
    </row>
    <row r="37" spans="2:12" ht="16" thickBot="1" x14ac:dyDescent="0.25">
      <c r="B37" s="118"/>
      <c r="C37" s="31" t="s">
        <v>24</v>
      </c>
      <c r="D37" s="29" t="s">
        <v>41</v>
      </c>
      <c r="E37" s="19">
        <v>1546.5109090909091</v>
      </c>
      <c r="F37" s="20">
        <v>1668.1536363636362</v>
      </c>
      <c r="G37" s="20">
        <f t="shared" si="8"/>
        <v>121.64272727272714</v>
      </c>
      <c r="H37" s="21">
        <f t="shared" si="9"/>
        <v>7.8656236149173164E-2</v>
      </c>
      <c r="I37" s="19">
        <v>1073.9745454545455</v>
      </c>
      <c r="J37" s="20">
        <v>1130.4690909090909</v>
      </c>
      <c r="K37" s="20">
        <f t="shared" si="10"/>
        <v>56.49454545454546</v>
      </c>
      <c r="L37" s="21">
        <f t="shared" si="11"/>
        <v>5.2603244363333523E-2</v>
      </c>
    </row>
    <row r="38" spans="2:12" ht="16" thickBot="1" x14ac:dyDescent="0.25"/>
    <row r="39" spans="2:12" ht="16" thickBot="1" x14ac:dyDescent="0.25">
      <c r="B39" s="119" t="s">
        <v>0</v>
      </c>
      <c r="C39" s="119" t="s">
        <v>20</v>
      </c>
      <c r="D39" s="119" t="s">
        <v>1</v>
      </c>
      <c r="E39" s="131" t="s">
        <v>14</v>
      </c>
      <c r="F39" s="126"/>
      <c r="G39" s="126"/>
      <c r="H39" s="127"/>
      <c r="I39" s="131" t="s">
        <v>15</v>
      </c>
      <c r="J39" s="126"/>
      <c r="K39" s="126"/>
      <c r="L39" s="127"/>
    </row>
    <row r="40" spans="2:12" x14ac:dyDescent="0.2">
      <c r="B40" s="120"/>
      <c r="C40" s="120"/>
      <c r="D40" s="120"/>
      <c r="E40" s="137" t="s">
        <v>2</v>
      </c>
      <c r="F40" s="114" t="s">
        <v>3</v>
      </c>
      <c r="G40" s="114" t="s">
        <v>12</v>
      </c>
      <c r="H40" s="112" t="s">
        <v>16</v>
      </c>
      <c r="I40" s="137" t="s">
        <v>2</v>
      </c>
      <c r="J40" s="114" t="s">
        <v>3</v>
      </c>
      <c r="K40" s="114" t="s">
        <v>12</v>
      </c>
      <c r="L40" s="112" t="s">
        <v>16</v>
      </c>
    </row>
    <row r="41" spans="2:12" ht="16" thickBot="1" x14ac:dyDescent="0.25">
      <c r="B41" s="121"/>
      <c r="C41" s="120"/>
      <c r="D41" s="120"/>
      <c r="E41" s="138"/>
      <c r="F41" s="132"/>
      <c r="G41" s="132"/>
      <c r="H41" s="133"/>
      <c r="I41" s="138"/>
      <c r="J41" s="132"/>
      <c r="K41" s="132"/>
      <c r="L41" s="133"/>
    </row>
    <row r="42" spans="2:12" x14ac:dyDescent="0.2">
      <c r="B42" s="134" t="s">
        <v>9</v>
      </c>
      <c r="C42" s="135" t="s">
        <v>5</v>
      </c>
      <c r="D42" s="87" t="s">
        <v>71</v>
      </c>
      <c r="E42" s="27">
        <v>6288.6472727272721</v>
      </c>
      <c r="F42" s="27">
        <v>6345.8490909090906</v>
      </c>
      <c r="G42" s="27">
        <f>F42-E42</f>
        <v>57.201818181818453</v>
      </c>
      <c r="H42" s="88">
        <f>(F42/E42)-1</f>
        <v>9.0960449363874929E-3</v>
      </c>
      <c r="I42" s="27">
        <v>6012.3072727272729</v>
      </c>
      <c r="J42" s="27">
        <v>6215.9327272727278</v>
      </c>
      <c r="K42" s="27">
        <f>J42-I42</f>
        <v>203.62545454545489</v>
      </c>
      <c r="L42" s="28">
        <f>(J42/I42)-1</f>
        <v>3.3868105089893019E-2</v>
      </c>
    </row>
    <row r="43" spans="2:12" ht="16" thickBot="1" x14ac:dyDescent="0.25">
      <c r="B43" s="117"/>
      <c r="C43" s="136"/>
      <c r="D43" s="42" t="s">
        <v>72</v>
      </c>
      <c r="E43" s="20">
        <v>5181.0463636363638</v>
      </c>
      <c r="F43" s="20">
        <v>5214.9972727272725</v>
      </c>
      <c r="G43" s="20">
        <f t="shared" ref="G43:G51" si="12">F43-E43</f>
        <v>33.950909090908681</v>
      </c>
      <c r="H43" s="89">
        <f t="shared" ref="H43:H51" si="13">(F43/E43)-1</f>
        <v>6.5529058626450087E-3</v>
      </c>
      <c r="I43" s="20">
        <v>5367.653636363636</v>
      </c>
      <c r="J43" s="20">
        <v>5380.1818181818189</v>
      </c>
      <c r="K43" s="20">
        <f t="shared" ref="K43:K51" si="14">J43-I43</f>
        <v>12.528181818182929</v>
      </c>
      <c r="L43" s="21">
        <f t="shared" ref="L43:L51" si="15">(J43/I43)-1</f>
        <v>2.3340145745078811E-3</v>
      </c>
    </row>
    <row r="44" spans="2:12" x14ac:dyDescent="0.2">
      <c r="B44" s="117"/>
      <c r="C44" s="135" t="s">
        <v>6</v>
      </c>
      <c r="D44" s="87" t="s">
        <v>74</v>
      </c>
      <c r="E44" s="27">
        <v>6973.1399999999994</v>
      </c>
      <c r="F44" s="27">
        <v>7013.6236363636363</v>
      </c>
      <c r="G44" s="27">
        <f t="shared" ref="G44:G47" si="16">F44-E44</f>
        <v>40.483636363636833</v>
      </c>
      <c r="H44" s="88">
        <f t="shared" ref="H44:H47" si="17">(F44/E44)-1</f>
        <v>5.8056537461799174E-3</v>
      </c>
      <c r="I44" s="27">
        <v>7311.72</v>
      </c>
      <c r="J44" s="27">
        <v>7387.7527272727275</v>
      </c>
      <c r="K44" s="27">
        <f t="shared" ref="K44:K47" si="18">J44-I44</f>
        <v>76.032727272727243</v>
      </c>
      <c r="L44" s="28">
        <f t="shared" ref="L44:L47" si="19">(J44/I44)-1</f>
        <v>1.0398747117330354E-2</v>
      </c>
    </row>
    <row r="45" spans="2:12" ht="16" thickBot="1" x14ac:dyDescent="0.25">
      <c r="B45" s="117"/>
      <c r="C45" s="136"/>
      <c r="D45" s="42" t="s">
        <v>73</v>
      </c>
      <c r="E45" s="20">
        <v>6234.5772727272724</v>
      </c>
      <c r="F45" s="20">
        <v>6188.1227272727274</v>
      </c>
      <c r="G45" s="20">
        <f t="shared" si="16"/>
        <v>-46.454545454545041</v>
      </c>
      <c r="H45" s="89">
        <f t="shared" si="17"/>
        <v>-7.451113912366969E-3</v>
      </c>
      <c r="I45" s="20">
        <v>5618.7527272727275</v>
      </c>
      <c r="J45" s="20">
        <v>5698.4900000000007</v>
      </c>
      <c r="K45" s="20">
        <f t="shared" si="18"/>
        <v>79.737272727273194</v>
      </c>
      <c r="L45" s="21">
        <f t="shared" si="19"/>
        <v>1.4191276355736138E-2</v>
      </c>
    </row>
    <row r="46" spans="2:12" x14ac:dyDescent="0.2">
      <c r="B46" s="117"/>
      <c r="C46" s="135" t="s">
        <v>21</v>
      </c>
      <c r="D46" s="87" t="s">
        <v>76</v>
      </c>
      <c r="E46" s="27">
        <v>5833.8054545454543</v>
      </c>
      <c r="F46" s="27">
        <v>5860.3645454545458</v>
      </c>
      <c r="G46" s="27">
        <f t="shared" si="16"/>
        <v>26.559090909091537</v>
      </c>
      <c r="H46" s="88">
        <f t="shared" si="17"/>
        <v>4.5526185465094571E-3</v>
      </c>
      <c r="I46" s="27">
        <v>5218.9445454545457</v>
      </c>
      <c r="J46" s="27">
        <v>5212.0636363636359</v>
      </c>
      <c r="K46" s="27">
        <f t="shared" si="18"/>
        <v>-6.8809090909098813</v>
      </c>
      <c r="L46" s="28">
        <f t="shared" si="19"/>
        <v>-1.3184484010091424E-3</v>
      </c>
    </row>
    <row r="47" spans="2:12" ht="16" thickBot="1" x14ac:dyDescent="0.25">
      <c r="B47" s="117"/>
      <c r="C47" s="136"/>
      <c r="D47" s="42" t="s">
        <v>75</v>
      </c>
      <c r="E47" s="20">
        <v>5579.6609090909087</v>
      </c>
      <c r="F47" s="20">
        <v>5674.2472727272734</v>
      </c>
      <c r="G47" s="20">
        <f t="shared" si="16"/>
        <v>94.586363636364695</v>
      </c>
      <c r="H47" s="89">
        <f t="shared" si="17"/>
        <v>1.695199138038217E-2</v>
      </c>
      <c r="I47" s="20">
        <v>5548.6281818181815</v>
      </c>
      <c r="J47" s="20">
        <v>5587.3390909090904</v>
      </c>
      <c r="K47" s="20">
        <f t="shared" si="18"/>
        <v>38.710909090908899</v>
      </c>
      <c r="L47" s="21">
        <f t="shared" si="19"/>
        <v>6.9766630277654507E-3</v>
      </c>
    </row>
    <row r="48" spans="2:12" x14ac:dyDescent="0.2">
      <c r="B48" s="117"/>
      <c r="C48" s="135" t="s">
        <v>22</v>
      </c>
      <c r="D48" s="87" t="s">
        <v>77</v>
      </c>
      <c r="E48" s="27">
        <v>3417.5545454545454</v>
      </c>
      <c r="F48" s="27">
        <v>3516.6709090909089</v>
      </c>
      <c r="G48" s="27">
        <f t="shared" si="12"/>
        <v>99.116363636363531</v>
      </c>
      <c r="H48" s="88">
        <f t="shared" si="13"/>
        <v>2.9002130710156893E-2</v>
      </c>
      <c r="I48" s="27">
        <v>4771.6881818181819</v>
      </c>
      <c r="J48" s="27">
        <v>4901.4018181818192</v>
      </c>
      <c r="K48" s="27">
        <f t="shared" si="14"/>
        <v>129.71363636363731</v>
      </c>
      <c r="L48" s="28">
        <f t="shared" si="15"/>
        <v>2.7184013586196265E-2</v>
      </c>
    </row>
    <row r="49" spans="2:12" ht="16" thickBot="1" x14ac:dyDescent="0.25">
      <c r="B49" s="117"/>
      <c r="C49" s="136"/>
      <c r="D49" s="42" t="s">
        <v>78</v>
      </c>
      <c r="E49" s="20">
        <v>4767.3618181818183</v>
      </c>
      <c r="F49" s="20">
        <v>4709.7936363636363</v>
      </c>
      <c r="G49" s="20">
        <f t="shared" si="12"/>
        <v>-57.568181818181984</v>
      </c>
      <c r="H49" s="89">
        <f t="shared" si="13"/>
        <v>-1.2075479901405339E-2</v>
      </c>
      <c r="I49" s="20">
        <v>4041.3336363636363</v>
      </c>
      <c r="J49" s="20">
        <v>4102.1527272727271</v>
      </c>
      <c r="K49" s="20">
        <f t="shared" si="14"/>
        <v>60.819090909090846</v>
      </c>
      <c r="L49" s="21">
        <f t="shared" si="15"/>
        <v>1.5049262540920871E-2</v>
      </c>
    </row>
    <row r="50" spans="2:12" x14ac:dyDescent="0.2">
      <c r="B50" s="117"/>
      <c r="C50" s="135" t="s">
        <v>23</v>
      </c>
      <c r="D50" s="90" t="s">
        <v>79</v>
      </c>
      <c r="E50" s="27">
        <v>4619.7845454545459</v>
      </c>
      <c r="F50" s="27">
        <v>4645.4936363636371</v>
      </c>
      <c r="G50" s="27">
        <f t="shared" si="12"/>
        <v>25.709090909091174</v>
      </c>
      <c r="H50" s="88">
        <f t="shared" si="13"/>
        <v>5.5649978167027214E-3</v>
      </c>
      <c r="I50" s="27">
        <v>5473.7309090909093</v>
      </c>
      <c r="J50" s="27">
        <v>5488.2763636363634</v>
      </c>
      <c r="K50" s="27">
        <f t="shared" si="14"/>
        <v>14.545454545454049</v>
      </c>
      <c r="L50" s="28">
        <f t="shared" si="15"/>
        <v>2.6573199865007613E-3</v>
      </c>
    </row>
    <row r="51" spans="2:12" ht="16" thickBot="1" x14ac:dyDescent="0.25">
      <c r="B51" s="118"/>
      <c r="C51" s="136"/>
      <c r="D51" s="42" t="s">
        <v>80</v>
      </c>
      <c r="E51" s="20">
        <v>4991.2072727272716</v>
      </c>
      <c r="F51" s="20">
        <v>5041.9254545454542</v>
      </c>
      <c r="G51" s="20">
        <f t="shared" si="12"/>
        <v>50.718181818182529</v>
      </c>
      <c r="H51" s="89">
        <f t="shared" si="13"/>
        <v>1.016150583353137E-2</v>
      </c>
      <c r="I51" s="20">
        <v>4341.9763636363641</v>
      </c>
      <c r="J51" s="20">
        <v>4429.5636363636368</v>
      </c>
      <c r="K51" s="20">
        <f t="shared" si="14"/>
        <v>87.587272727272648</v>
      </c>
      <c r="L51" s="21">
        <f t="shared" si="15"/>
        <v>2.0172213156388397E-2</v>
      </c>
    </row>
    <row r="52" spans="2:12" ht="16" thickBot="1" x14ac:dyDescent="0.25"/>
    <row r="53" spans="2:12" ht="16" thickBot="1" x14ac:dyDescent="0.25">
      <c r="B53" s="119" t="s">
        <v>0</v>
      </c>
      <c r="C53" s="119" t="s">
        <v>20</v>
      </c>
      <c r="D53" s="122" t="s">
        <v>1</v>
      </c>
      <c r="E53" s="125" t="s">
        <v>14</v>
      </c>
      <c r="F53" s="126"/>
      <c r="G53" s="126"/>
      <c r="H53" s="127"/>
      <c r="I53" s="125" t="s">
        <v>15</v>
      </c>
      <c r="J53" s="126"/>
      <c r="K53" s="126"/>
      <c r="L53" s="127"/>
    </row>
    <row r="54" spans="2:12" x14ac:dyDescent="0.2">
      <c r="B54" s="120"/>
      <c r="C54" s="120"/>
      <c r="D54" s="123"/>
      <c r="E54" s="114" t="s">
        <v>2</v>
      </c>
      <c r="F54" s="114" t="s">
        <v>3</v>
      </c>
      <c r="G54" s="114" t="s">
        <v>12</v>
      </c>
      <c r="H54" s="112" t="s">
        <v>16</v>
      </c>
      <c r="I54" s="114" t="s">
        <v>2</v>
      </c>
      <c r="J54" s="114" t="s">
        <v>3</v>
      </c>
      <c r="K54" s="114" t="s">
        <v>12</v>
      </c>
      <c r="L54" s="112" t="s">
        <v>16</v>
      </c>
    </row>
    <row r="55" spans="2:12" ht="16" thickBot="1" x14ac:dyDescent="0.25">
      <c r="B55" s="121"/>
      <c r="C55" s="121"/>
      <c r="D55" s="124"/>
      <c r="E55" s="115"/>
      <c r="F55" s="115"/>
      <c r="G55" s="115"/>
      <c r="H55" s="113"/>
      <c r="I55" s="115"/>
      <c r="J55" s="115"/>
      <c r="K55" s="115"/>
      <c r="L55" s="113"/>
    </row>
    <row r="56" spans="2:12" x14ac:dyDescent="0.2">
      <c r="B56" s="128" t="s">
        <v>83</v>
      </c>
      <c r="C56" s="30" t="s">
        <v>5</v>
      </c>
      <c r="D56" s="3" t="s">
        <v>53</v>
      </c>
      <c r="E56" s="17">
        <v>478.6990909090909</v>
      </c>
      <c r="F56" s="7">
        <v>480.80363636363631</v>
      </c>
      <c r="G56" s="7">
        <f>F56-E56</f>
        <v>2.1045454545454163</v>
      </c>
      <c r="H56" s="8">
        <f>(F56/E56)-1</f>
        <v>4.3963848992250032E-3</v>
      </c>
      <c r="I56" s="17">
        <v>140.23909090909089</v>
      </c>
      <c r="J56" s="7">
        <v>125.89909090909092</v>
      </c>
      <c r="K56" s="7">
        <f>J56-I56</f>
        <v>-14.339999999999975</v>
      </c>
      <c r="L56" s="8">
        <f>(J56/I56)-1</f>
        <v>-0.10225394294159962</v>
      </c>
    </row>
    <row r="57" spans="2:12" x14ac:dyDescent="0.2">
      <c r="B57" s="129"/>
      <c r="C57" s="30" t="s">
        <v>6</v>
      </c>
      <c r="D57" s="3" t="s">
        <v>54</v>
      </c>
      <c r="E57" s="18">
        <v>1115.9918181818182</v>
      </c>
      <c r="F57" s="9">
        <v>1120.8418181818181</v>
      </c>
      <c r="G57" s="7">
        <f t="shared" ref="G57:G69" si="20">F57-E57</f>
        <v>4.8499999999999091</v>
      </c>
      <c r="H57" s="8">
        <f t="shared" ref="H57:H69" si="21">(F57/E57)-1</f>
        <v>4.345909997710784E-3</v>
      </c>
      <c r="I57" s="18">
        <v>1641.2863636363636</v>
      </c>
      <c r="J57" s="9">
        <v>1659.9899999999998</v>
      </c>
      <c r="K57" s="7">
        <f t="shared" ref="K57:K69" si="22">J57-I57</f>
        <v>18.703636363636178</v>
      </c>
      <c r="L57" s="8">
        <f t="shared" ref="L57:L69" si="23">(J57/I57)-1</f>
        <v>1.1395717882038081E-2</v>
      </c>
    </row>
    <row r="58" spans="2:12" x14ac:dyDescent="0.2">
      <c r="B58" s="129"/>
      <c r="C58" s="30" t="s">
        <v>21</v>
      </c>
      <c r="D58" s="3" t="s">
        <v>55</v>
      </c>
      <c r="E58" s="18">
        <v>857.08999999999992</v>
      </c>
      <c r="F58" s="9">
        <v>869.52545454545452</v>
      </c>
      <c r="G58" s="7">
        <f t="shared" si="20"/>
        <v>12.435454545454604</v>
      </c>
      <c r="H58" s="8">
        <f t="shared" si="21"/>
        <v>1.4508925020073171E-2</v>
      </c>
      <c r="I58" s="18">
        <v>800.04818181818177</v>
      </c>
      <c r="J58" s="9">
        <v>952.40454545454543</v>
      </c>
      <c r="K58" s="7">
        <f t="shared" si="22"/>
        <v>152.35636363636365</v>
      </c>
      <c r="L58" s="8">
        <f t="shared" si="23"/>
        <v>0.19043398522588983</v>
      </c>
    </row>
    <row r="59" spans="2:12" x14ac:dyDescent="0.2">
      <c r="B59" s="129"/>
      <c r="C59" s="30" t="s">
        <v>22</v>
      </c>
      <c r="D59" s="3" t="s">
        <v>56</v>
      </c>
      <c r="E59" s="18">
        <v>1087.6272727272726</v>
      </c>
      <c r="F59" s="9">
        <v>1043.5945454545456</v>
      </c>
      <c r="G59" s="7">
        <f t="shared" si="20"/>
        <v>-44.032727272727016</v>
      </c>
      <c r="H59" s="8">
        <f t="shared" si="21"/>
        <v>-4.0485126087646761E-2</v>
      </c>
      <c r="I59" s="18">
        <v>507.03454545454542</v>
      </c>
      <c r="J59" s="9">
        <v>451.3427272727273</v>
      </c>
      <c r="K59" s="7">
        <f t="shared" si="22"/>
        <v>-55.691818181818121</v>
      </c>
      <c r="L59" s="8">
        <f t="shared" si="23"/>
        <v>-0.10983831117836684</v>
      </c>
    </row>
    <row r="60" spans="2:12" x14ac:dyDescent="0.2">
      <c r="B60" s="129"/>
      <c r="C60" s="30" t="s">
        <v>23</v>
      </c>
      <c r="D60" s="3" t="s">
        <v>57</v>
      </c>
      <c r="E60" s="18">
        <v>1892.2681818181816</v>
      </c>
      <c r="F60" s="9">
        <v>1861.2563636363636</v>
      </c>
      <c r="G60" s="7">
        <f t="shared" si="20"/>
        <v>-31.011818181817944</v>
      </c>
      <c r="H60" s="8">
        <f t="shared" si="21"/>
        <v>-1.6388701390106508E-2</v>
      </c>
      <c r="I60" s="18">
        <v>1519.7627272727275</v>
      </c>
      <c r="J60" s="9">
        <v>1496.2181818181816</v>
      </c>
      <c r="K60" s="7">
        <f t="shared" si="22"/>
        <v>-23.544545454545869</v>
      </c>
      <c r="L60" s="8">
        <f t="shared" si="23"/>
        <v>-1.5492250883660907E-2</v>
      </c>
    </row>
    <row r="61" spans="2:12" x14ac:dyDescent="0.2">
      <c r="B61" s="129"/>
      <c r="C61" s="35" t="s">
        <v>24</v>
      </c>
      <c r="D61" s="32" t="s">
        <v>58</v>
      </c>
      <c r="E61" s="33">
        <v>1672.9636363636364</v>
      </c>
      <c r="F61" s="11">
        <v>1698.5836363636363</v>
      </c>
      <c r="G61" s="7">
        <f t="shared" si="20"/>
        <v>25.619999999999891</v>
      </c>
      <c r="H61" s="8">
        <f t="shared" si="21"/>
        <v>1.5314140393205333E-2</v>
      </c>
      <c r="I61" s="33">
        <v>1353.4627272727271</v>
      </c>
      <c r="J61" s="11">
        <v>1396.4790909090909</v>
      </c>
      <c r="K61" s="7">
        <f t="shared" si="22"/>
        <v>43.016363636363849</v>
      </c>
      <c r="L61" s="8">
        <f t="shared" si="23"/>
        <v>3.1782451610649964E-2</v>
      </c>
    </row>
    <row r="62" spans="2:12" x14ac:dyDescent="0.2">
      <c r="B62" s="129"/>
      <c r="C62" s="35" t="s">
        <v>45</v>
      </c>
      <c r="D62" s="32" t="s">
        <v>59</v>
      </c>
      <c r="E62" s="33">
        <v>1602.6836363636364</v>
      </c>
      <c r="F62" s="11">
        <v>1609.8963636363637</v>
      </c>
      <c r="G62" s="7">
        <f t="shared" si="20"/>
        <v>7.2127272727273066</v>
      </c>
      <c r="H62" s="8">
        <f t="shared" si="21"/>
        <v>4.5004061369793291E-3</v>
      </c>
      <c r="I62" s="33">
        <v>1223.6554545454546</v>
      </c>
      <c r="J62" s="11">
        <v>1221.79</v>
      </c>
      <c r="K62" s="7">
        <f t="shared" si="22"/>
        <v>-1.8654545454546678</v>
      </c>
      <c r="L62" s="8">
        <f t="shared" si="23"/>
        <v>-1.5244933028534247E-3</v>
      </c>
    </row>
    <row r="63" spans="2:12" x14ac:dyDescent="0.2">
      <c r="B63" s="129"/>
      <c r="C63" s="35" t="s">
        <v>48</v>
      </c>
      <c r="D63" s="32" t="s">
        <v>60</v>
      </c>
      <c r="E63" s="33">
        <v>537.72</v>
      </c>
      <c r="F63" s="11">
        <v>542.10272727272729</v>
      </c>
      <c r="G63" s="7">
        <f t="shared" si="20"/>
        <v>4.3827272727272657</v>
      </c>
      <c r="H63" s="8">
        <f t="shared" si="21"/>
        <v>8.1505751557078288E-3</v>
      </c>
      <c r="I63" s="33">
        <v>532.40454545454554</v>
      </c>
      <c r="J63" s="11">
        <v>560.37454545454534</v>
      </c>
      <c r="K63" s="7">
        <f t="shared" si="22"/>
        <v>27.9699999999998</v>
      </c>
      <c r="L63" s="8">
        <f t="shared" si="23"/>
        <v>5.25352389246041E-2</v>
      </c>
    </row>
    <row r="64" spans="2:12" x14ac:dyDescent="0.2">
      <c r="B64" s="129"/>
      <c r="C64" s="35" t="s">
        <v>46</v>
      </c>
      <c r="D64" s="32" t="s">
        <v>61</v>
      </c>
      <c r="E64" s="33">
        <v>1594.6909090909089</v>
      </c>
      <c r="F64" s="11">
        <v>1601.6454545454544</v>
      </c>
      <c r="G64" s="7">
        <f t="shared" si="20"/>
        <v>6.9545454545454959</v>
      </c>
      <c r="H64" s="8">
        <f t="shared" si="21"/>
        <v>4.361061704747593E-3</v>
      </c>
      <c r="I64" s="33">
        <v>1781.5309090909091</v>
      </c>
      <c r="J64" s="11">
        <v>1785.889090909091</v>
      </c>
      <c r="K64" s="7">
        <f t="shared" si="22"/>
        <v>4.3581818181819472</v>
      </c>
      <c r="L64" s="8">
        <f t="shared" si="23"/>
        <v>2.4463127728757694E-3</v>
      </c>
    </row>
    <row r="65" spans="2:12" x14ac:dyDescent="0.2">
      <c r="B65" s="129"/>
      <c r="C65" s="35" t="s">
        <v>47</v>
      </c>
      <c r="D65" s="32" t="s">
        <v>62</v>
      </c>
      <c r="E65" s="33">
        <v>3326.2209090909091</v>
      </c>
      <c r="F65" s="11">
        <v>3305.9409090909089</v>
      </c>
      <c r="G65" s="7">
        <f t="shared" si="20"/>
        <v>-20.2800000000002</v>
      </c>
      <c r="H65" s="8">
        <f t="shared" si="21"/>
        <v>-6.0970093551432347E-3</v>
      </c>
      <c r="I65" s="33">
        <v>2837.7899999999995</v>
      </c>
      <c r="J65" s="11">
        <v>2839.69</v>
      </c>
      <c r="K65" s="7">
        <f t="shared" si="22"/>
        <v>1.9000000000005457</v>
      </c>
      <c r="L65" s="8">
        <f t="shared" si="23"/>
        <v>6.6953509597267313E-4</v>
      </c>
    </row>
    <row r="66" spans="2:12" x14ac:dyDescent="0.2">
      <c r="B66" s="129"/>
      <c r="C66" s="35" t="s">
        <v>49</v>
      </c>
      <c r="D66" s="32" t="s">
        <v>63</v>
      </c>
      <c r="E66" s="33">
        <v>542.40636363636372</v>
      </c>
      <c r="F66" s="11">
        <v>571.68000000000006</v>
      </c>
      <c r="G66" s="7">
        <f t="shared" si="20"/>
        <v>29.273636363636342</v>
      </c>
      <c r="H66" s="8">
        <f t="shared" si="21"/>
        <v>5.3969935321890539E-2</v>
      </c>
      <c r="I66" s="33">
        <v>706.33363636363629</v>
      </c>
      <c r="J66" s="11">
        <v>757.44272727272721</v>
      </c>
      <c r="K66" s="7">
        <f t="shared" si="22"/>
        <v>51.109090909090924</v>
      </c>
      <c r="L66" s="8">
        <f t="shared" si="23"/>
        <v>7.2358285487028384E-2</v>
      </c>
    </row>
    <row r="67" spans="2:12" x14ac:dyDescent="0.2">
      <c r="B67" s="129"/>
      <c r="C67" s="35" t="s">
        <v>50</v>
      </c>
      <c r="D67" s="32" t="s">
        <v>64</v>
      </c>
      <c r="E67" s="33">
        <v>1744.67</v>
      </c>
      <c r="F67" s="11">
        <v>1700.6763636363639</v>
      </c>
      <c r="G67" s="7">
        <f t="shared" si="20"/>
        <v>-43.993636363636142</v>
      </c>
      <c r="H67" s="8">
        <f t="shared" si="21"/>
        <v>-2.5216021576364711E-2</v>
      </c>
      <c r="I67" s="33">
        <v>1409.0036363636364</v>
      </c>
      <c r="J67" s="11">
        <v>1345.2336363636364</v>
      </c>
      <c r="K67" s="7">
        <f t="shared" si="22"/>
        <v>-63.769999999999982</v>
      </c>
      <c r="L67" s="8">
        <f t="shared" si="23"/>
        <v>-4.5258932166121202E-2</v>
      </c>
    </row>
    <row r="68" spans="2:12" x14ac:dyDescent="0.2">
      <c r="B68" s="129"/>
      <c r="C68" s="35" t="s">
        <v>51</v>
      </c>
      <c r="D68" s="32" t="s">
        <v>65</v>
      </c>
      <c r="E68" s="33">
        <v>883.52636363636361</v>
      </c>
      <c r="F68" s="11">
        <v>825.21909090909082</v>
      </c>
      <c r="G68" s="7">
        <f t="shared" si="20"/>
        <v>-58.307272727272789</v>
      </c>
      <c r="H68" s="8">
        <f t="shared" si="21"/>
        <v>-6.5993811986883255E-2</v>
      </c>
      <c r="I68" s="33">
        <v>718.99636363636353</v>
      </c>
      <c r="J68" s="11">
        <v>684.85</v>
      </c>
      <c r="K68" s="7">
        <f t="shared" si="22"/>
        <v>-34.146363636363503</v>
      </c>
      <c r="L68" s="8">
        <f t="shared" si="23"/>
        <v>-4.749170560983984E-2</v>
      </c>
    </row>
    <row r="69" spans="2:12" ht="16" thickBot="1" x14ac:dyDescent="0.25">
      <c r="B69" s="130"/>
      <c r="C69" s="31" t="s">
        <v>52</v>
      </c>
      <c r="D69" s="29" t="s">
        <v>66</v>
      </c>
      <c r="E69" s="19">
        <v>1107.92</v>
      </c>
      <c r="F69" s="20">
        <v>1158.681818181818</v>
      </c>
      <c r="G69" s="20">
        <f t="shared" si="20"/>
        <v>50.761818181817944</v>
      </c>
      <c r="H69" s="21">
        <f t="shared" si="21"/>
        <v>4.581722342932526E-2</v>
      </c>
      <c r="I69" s="19">
        <v>1019.1436363636363</v>
      </c>
      <c r="J69" s="20">
        <v>1011.6636363636364</v>
      </c>
      <c r="K69" s="20">
        <f t="shared" si="22"/>
        <v>-7.4799999999999045</v>
      </c>
      <c r="L69" s="21">
        <f t="shared" si="23"/>
        <v>-7.3394953695525844E-3</v>
      </c>
    </row>
    <row r="70" spans="2:12" ht="16" thickBot="1" x14ac:dyDescent="0.25"/>
    <row r="71" spans="2:12" ht="16" thickBot="1" x14ac:dyDescent="0.25">
      <c r="B71" s="119" t="s">
        <v>0</v>
      </c>
      <c r="C71" s="119" t="s">
        <v>20</v>
      </c>
      <c r="D71" s="122" t="s">
        <v>1</v>
      </c>
      <c r="E71" s="125" t="s">
        <v>14</v>
      </c>
      <c r="F71" s="126"/>
      <c r="G71" s="126"/>
      <c r="H71" s="127"/>
      <c r="I71" s="125" t="s">
        <v>15</v>
      </c>
      <c r="J71" s="126"/>
      <c r="K71" s="126"/>
      <c r="L71" s="127"/>
    </row>
    <row r="72" spans="2:12" x14ac:dyDescent="0.2">
      <c r="B72" s="120"/>
      <c r="C72" s="120"/>
      <c r="D72" s="123"/>
      <c r="E72" s="114" t="s">
        <v>2</v>
      </c>
      <c r="F72" s="114" t="s">
        <v>3</v>
      </c>
      <c r="G72" s="114" t="s">
        <v>12</v>
      </c>
      <c r="H72" s="112" t="s">
        <v>16</v>
      </c>
      <c r="I72" s="114" t="s">
        <v>2</v>
      </c>
      <c r="J72" s="114" t="s">
        <v>3</v>
      </c>
      <c r="K72" s="114" t="s">
        <v>12</v>
      </c>
      <c r="L72" s="112" t="s">
        <v>16</v>
      </c>
    </row>
    <row r="73" spans="2:12" ht="16" thickBot="1" x14ac:dyDescent="0.25">
      <c r="B73" s="121"/>
      <c r="C73" s="121"/>
      <c r="D73" s="124"/>
      <c r="E73" s="115"/>
      <c r="F73" s="115"/>
      <c r="G73" s="115"/>
      <c r="H73" s="113"/>
      <c r="I73" s="115"/>
      <c r="J73" s="115"/>
      <c r="K73" s="115"/>
      <c r="L73" s="113"/>
    </row>
    <row r="74" spans="2:12" x14ac:dyDescent="0.2">
      <c r="B74" s="116" t="s">
        <v>10</v>
      </c>
      <c r="C74" s="30" t="s">
        <v>5</v>
      </c>
      <c r="D74" s="4" t="s">
        <v>42</v>
      </c>
      <c r="E74" s="17">
        <v>5833.8054545454543</v>
      </c>
      <c r="F74" s="7">
        <v>5860.3645454545458</v>
      </c>
      <c r="G74" s="7">
        <f>F74-E74</f>
        <v>26.559090909091537</v>
      </c>
      <c r="H74" s="8">
        <f>(F74/E74)-1</f>
        <v>4.5526185465094571E-3</v>
      </c>
      <c r="I74" s="17">
        <v>5218.9445454545457</v>
      </c>
      <c r="J74" s="7">
        <v>5212.0636363636359</v>
      </c>
      <c r="K74" s="7">
        <f>J74-I74</f>
        <v>-6.8809090909098813</v>
      </c>
      <c r="L74" s="8">
        <f>(J74/I74)-1</f>
        <v>-1.3184484010091424E-3</v>
      </c>
    </row>
    <row r="75" spans="2:12" x14ac:dyDescent="0.2">
      <c r="B75" s="117"/>
      <c r="C75" s="30" t="s">
        <v>6</v>
      </c>
      <c r="D75" s="4" t="s">
        <v>43</v>
      </c>
      <c r="E75" s="18">
        <v>6117.699090909091</v>
      </c>
      <c r="F75" s="9">
        <v>6148.886363636364</v>
      </c>
      <c r="G75" s="7">
        <f t="shared" ref="G75:G81" si="24">F75-E75</f>
        <v>31.187272727273012</v>
      </c>
      <c r="H75" s="8">
        <f t="shared" ref="H75:H81" si="25">(F75/E75)-1</f>
        <v>5.0978762217346318E-3</v>
      </c>
      <c r="I75" s="18">
        <v>6286.0809090909097</v>
      </c>
      <c r="J75" s="9">
        <v>6410.84</v>
      </c>
      <c r="K75" s="7">
        <f t="shared" ref="K75:K81" si="26">J75-I75</f>
        <v>124.75909090909045</v>
      </c>
      <c r="L75" s="8">
        <f t="shared" ref="L75:L81" si="27">(J75/I75)-1</f>
        <v>1.9846879592126276E-2</v>
      </c>
    </row>
    <row r="76" spans="2:12" x14ac:dyDescent="0.2">
      <c r="B76" s="117"/>
      <c r="C76" s="30" t="s">
        <v>21</v>
      </c>
      <c r="D76" s="4" t="s">
        <v>67</v>
      </c>
      <c r="E76" s="18">
        <v>597.68818181818187</v>
      </c>
      <c r="F76" s="9">
        <v>571.20545454545459</v>
      </c>
      <c r="G76" s="7">
        <f t="shared" si="24"/>
        <v>-26.482727272727288</v>
      </c>
      <c r="H76" s="8">
        <f t="shared" si="25"/>
        <v>-4.4308601170875095E-2</v>
      </c>
      <c r="I76" s="18">
        <v>676.00727272727272</v>
      </c>
      <c r="J76" s="9">
        <v>625.19636363636369</v>
      </c>
      <c r="K76" s="7">
        <f t="shared" si="26"/>
        <v>-50.810909090909036</v>
      </c>
      <c r="L76" s="8">
        <f t="shared" si="27"/>
        <v>-7.5163258060698568E-2</v>
      </c>
    </row>
    <row r="77" spans="2:12" x14ac:dyDescent="0.2">
      <c r="B77" s="117"/>
      <c r="C77" s="30" t="s">
        <v>22</v>
      </c>
      <c r="D77" s="4" t="s">
        <v>68</v>
      </c>
      <c r="E77" s="18">
        <v>917.84</v>
      </c>
      <c r="F77" s="9">
        <v>949.02363636363634</v>
      </c>
      <c r="G77" s="7">
        <f t="shared" si="24"/>
        <v>31.18363636363631</v>
      </c>
      <c r="H77" s="8">
        <f t="shared" si="25"/>
        <v>3.3975024365506368E-2</v>
      </c>
      <c r="I77" s="18">
        <v>772.99181818181819</v>
      </c>
      <c r="J77" s="9">
        <v>774.15000000000009</v>
      </c>
      <c r="K77" s="7">
        <f t="shared" si="26"/>
        <v>1.1581818181819017</v>
      </c>
      <c r="L77" s="8">
        <f t="shared" si="27"/>
        <v>1.49831057837857E-3</v>
      </c>
    </row>
    <row r="78" spans="2:12" x14ac:dyDescent="0.2">
      <c r="B78" s="117"/>
      <c r="C78" s="30" t="s">
        <v>23</v>
      </c>
      <c r="D78" s="4" t="s">
        <v>69</v>
      </c>
      <c r="E78" s="18">
        <v>925.56999999999994</v>
      </c>
      <c r="F78" s="9">
        <v>944.83454545454549</v>
      </c>
      <c r="G78" s="7">
        <f t="shared" si="24"/>
        <v>19.264545454545555</v>
      </c>
      <c r="H78" s="8">
        <f t="shared" si="25"/>
        <v>2.0813709880987519E-2</v>
      </c>
      <c r="I78" s="18">
        <v>1138.1163636363635</v>
      </c>
      <c r="J78" s="9">
        <v>1121.0536363636363</v>
      </c>
      <c r="K78" s="9">
        <f t="shared" si="26"/>
        <v>-17.062727272727216</v>
      </c>
      <c r="L78" s="10">
        <f t="shared" si="27"/>
        <v>-1.4992076221635675E-2</v>
      </c>
    </row>
    <row r="79" spans="2:12" x14ac:dyDescent="0.2">
      <c r="B79" s="117"/>
      <c r="C79" s="34" t="s">
        <v>24</v>
      </c>
      <c r="D79" s="41" t="s">
        <v>70</v>
      </c>
      <c r="E79" s="33">
        <v>1455.7545454545455</v>
      </c>
      <c r="F79" s="11">
        <v>1424.1127272727272</v>
      </c>
      <c r="G79" s="11">
        <f t="shared" si="24"/>
        <v>-31.64181818181828</v>
      </c>
      <c r="H79" s="12">
        <f t="shared" si="25"/>
        <v>-2.1735682214159557E-2</v>
      </c>
      <c r="I79" s="33">
        <v>1510.06</v>
      </c>
      <c r="J79" s="11">
        <v>1597.7554545454545</v>
      </c>
      <c r="K79" s="11">
        <f t="shared" si="26"/>
        <v>87.695454545454595</v>
      </c>
      <c r="L79" s="12">
        <f t="shared" si="27"/>
        <v>5.8074152381663469E-2</v>
      </c>
    </row>
    <row r="80" spans="2:12" x14ac:dyDescent="0.2">
      <c r="B80" s="117"/>
      <c r="C80" s="30" t="s">
        <v>45</v>
      </c>
      <c r="D80" s="4" t="s">
        <v>81</v>
      </c>
      <c r="E80" s="18">
        <v>982.83636363636356</v>
      </c>
      <c r="F80" s="9">
        <v>1016.7227272727272</v>
      </c>
      <c r="G80" s="9">
        <f t="shared" si="24"/>
        <v>33.886363636363626</v>
      </c>
      <c r="H80" s="10">
        <f t="shared" si="25"/>
        <v>3.4478133787183562E-2</v>
      </c>
      <c r="I80" s="18">
        <v>1062.6563636363637</v>
      </c>
      <c r="J80" s="9">
        <v>1049.1036363636365</v>
      </c>
      <c r="K80" s="9">
        <f t="shared" si="26"/>
        <v>-13.552727272727225</v>
      </c>
      <c r="L80" s="10">
        <f t="shared" si="27"/>
        <v>-1.2753631123376907E-2</v>
      </c>
    </row>
    <row r="81" spans="2:12" ht="16" thickBot="1" x14ac:dyDescent="0.25">
      <c r="B81" s="118"/>
      <c r="C81" s="31" t="s">
        <v>48</v>
      </c>
      <c r="D81" s="29" t="s">
        <v>82</v>
      </c>
      <c r="E81" s="19">
        <v>1163.8927272727271</v>
      </c>
      <c r="F81" s="20">
        <v>1159.1300000000001</v>
      </c>
      <c r="G81" s="20">
        <f t="shared" si="24"/>
        <v>-4.7627272727270338</v>
      </c>
      <c r="H81" s="21">
        <f t="shared" si="25"/>
        <v>-4.0920672164411753E-3</v>
      </c>
      <c r="I81" s="19">
        <v>1117.1981818181819</v>
      </c>
      <c r="J81" s="20">
        <v>1127.5136363636361</v>
      </c>
      <c r="K81" s="20">
        <f t="shared" si="26"/>
        <v>10.315454545454259</v>
      </c>
      <c r="L81" s="21">
        <f t="shared" si="27"/>
        <v>9.2333255758314525E-3</v>
      </c>
    </row>
    <row r="82" spans="2:12" ht="16" thickBot="1" x14ac:dyDescent="0.25"/>
    <row r="83" spans="2:12" ht="16" thickBot="1" x14ac:dyDescent="0.25">
      <c r="B83" s="119" t="s">
        <v>0</v>
      </c>
      <c r="C83" s="119" t="s">
        <v>20</v>
      </c>
      <c r="D83" s="122" t="s">
        <v>1</v>
      </c>
      <c r="E83" s="125" t="s">
        <v>14</v>
      </c>
      <c r="F83" s="126"/>
      <c r="G83" s="126"/>
      <c r="H83" s="127"/>
      <c r="I83" s="125" t="s">
        <v>15</v>
      </c>
      <c r="J83" s="126"/>
      <c r="K83" s="126"/>
      <c r="L83" s="127"/>
    </row>
    <row r="84" spans="2:12" x14ac:dyDescent="0.2">
      <c r="B84" s="120"/>
      <c r="C84" s="120"/>
      <c r="D84" s="123"/>
      <c r="E84" s="114" t="s">
        <v>2</v>
      </c>
      <c r="F84" s="114" t="s">
        <v>3</v>
      </c>
      <c r="G84" s="114" t="s">
        <v>12</v>
      </c>
      <c r="H84" s="112" t="s">
        <v>16</v>
      </c>
      <c r="I84" s="114" t="s">
        <v>2</v>
      </c>
      <c r="J84" s="114" t="s">
        <v>3</v>
      </c>
      <c r="K84" s="114" t="s">
        <v>12</v>
      </c>
      <c r="L84" s="112" t="s">
        <v>16</v>
      </c>
    </row>
    <row r="85" spans="2:12" ht="16" thickBot="1" x14ac:dyDescent="0.25">
      <c r="B85" s="121"/>
      <c r="C85" s="121"/>
      <c r="D85" s="124"/>
      <c r="E85" s="115"/>
      <c r="F85" s="115"/>
      <c r="G85" s="115"/>
      <c r="H85" s="113"/>
      <c r="I85" s="115"/>
      <c r="J85" s="115"/>
      <c r="K85" s="115"/>
      <c r="L85" s="113"/>
    </row>
    <row r="86" spans="2:12" x14ac:dyDescent="0.2">
      <c r="B86" s="116" t="s">
        <v>11</v>
      </c>
      <c r="C86" s="30" t="s">
        <v>5</v>
      </c>
      <c r="D86" s="3" t="s">
        <v>42</v>
      </c>
      <c r="E86" s="17">
        <v>6159.5263636363634</v>
      </c>
      <c r="F86" s="7">
        <v>6232.1745454545453</v>
      </c>
      <c r="G86" s="7">
        <f>F86-E86</f>
        <v>72.648181818181911</v>
      </c>
      <c r="H86" s="8">
        <f>(F86/E86)-1</f>
        <v>1.1794442872599786E-2</v>
      </c>
      <c r="I86" s="17">
        <v>5681.7572727272727</v>
      </c>
      <c r="J86" s="7">
        <v>5708.6436363636367</v>
      </c>
      <c r="K86" s="7">
        <f>J86-I86</f>
        <v>26.886363636363967</v>
      </c>
      <c r="L86" s="8">
        <f>(J86/I86)-1</f>
        <v>4.7320507275838697E-3</v>
      </c>
    </row>
    <row r="87" spans="2:12" x14ac:dyDescent="0.2">
      <c r="B87" s="117"/>
      <c r="C87" s="30" t="s">
        <v>6</v>
      </c>
      <c r="D87" s="3" t="s">
        <v>43</v>
      </c>
      <c r="E87" s="18">
        <v>6257.9209090909089</v>
      </c>
      <c r="F87" s="9">
        <v>6280.1490909090908</v>
      </c>
      <c r="G87" s="7">
        <f t="shared" ref="G87:G91" si="28">F87-E87</f>
        <v>22.228181818181838</v>
      </c>
      <c r="H87" s="8">
        <f t="shared" ref="H87:H91" si="29">(F87/E87)-1</f>
        <v>3.5520074703869753E-3</v>
      </c>
      <c r="I87" s="18">
        <v>6720.8381818181824</v>
      </c>
      <c r="J87" s="9">
        <v>6774.0727272727272</v>
      </c>
      <c r="K87" s="7">
        <f t="shared" ref="K87:K91" si="30">J87-I87</f>
        <v>53.234545454544786</v>
      </c>
      <c r="L87" s="8">
        <f t="shared" ref="L87:L91" si="31">(J87/I87)-1</f>
        <v>7.9208193999611431E-3</v>
      </c>
    </row>
    <row r="88" spans="2:12" x14ac:dyDescent="0.2">
      <c r="B88" s="117"/>
      <c r="C88" s="30" t="s">
        <v>21</v>
      </c>
      <c r="D88" s="3" t="s">
        <v>67</v>
      </c>
      <c r="E88" s="18">
        <v>908.52272727272725</v>
      </c>
      <c r="F88" s="9">
        <v>987.87</v>
      </c>
      <c r="G88" s="7">
        <f t="shared" si="28"/>
        <v>79.347272727272752</v>
      </c>
      <c r="H88" s="8">
        <f t="shared" si="29"/>
        <v>8.7336585365853647E-2</v>
      </c>
      <c r="I88" s="18">
        <v>1449.0345454545452</v>
      </c>
      <c r="J88" s="9">
        <v>1485.7118181818182</v>
      </c>
      <c r="K88" s="7">
        <f t="shared" si="30"/>
        <v>36.677272727273021</v>
      </c>
      <c r="L88" s="8">
        <f t="shared" si="31"/>
        <v>2.5311524036694122E-2</v>
      </c>
    </row>
    <row r="89" spans="2:12" x14ac:dyDescent="0.2">
      <c r="B89" s="117"/>
      <c r="C89" s="30" t="s">
        <v>22</v>
      </c>
      <c r="D89" s="3" t="s">
        <v>68</v>
      </c>
      <c r="E89" s="18">
        <v>1013.0581818181818</v>
      </c>
      <c r="F89" s="9">
        <v>1022.690909090909</v>
      </c>
      <c r="G89" s="7">
        <f t="shared" si="28"/>
        <v>9.6327272727272657</v>
      </c>
      <c r="H89" s="8">
        <f t="shared" si="29"/>
        <v>9.5085627317466059E-3</v>
      </c>
      <c r="I89" s="18">
        <v>1027.5236363636363</v>
      </c>
      <c r="J89" s="9">
        <v>1069.3045454545454</v>
      </c>
      <c r="K89" s="7">
        <f t="shared" si="30"/>
        <v>41.780909090909063</v>
      </c>
      <c r="L89" s="8">
        <f t="shared" si="31"/>
        <v>4.0661749873482256E-2</v>
      </c>
    </row>
    <row r="90" spans="2:12" x14ac:dyDescent="0.2">
      <c r="B90" s="117"/>
      <c r="C90" s="30" t="s">
        <v>23</v>
      </c>
      <c r="D90" s="3" t="s">
        <v>69</v>
      </c>
      <c r="E90" s="18">
        <v>1540.9327272727273</v>
      </c>
      <c r="F90" s="9">
        <v>1572.699090909091</v>
      </c>
      <c r="G90" s="7">
        <f t="shared" si="28"/>
        <v>31.766363636363621</v>
      </c>
      <c r="H90" s="8">
        <f t="shared" si="29"/>
        <v>2.0615023014396217E-2</v>
      </c>
      <c r="I90" s="18">
        <v>2978.6318181818183</v>
      </c>
      <c r="J90" s="9">
        <v>2968.2745454545457</v>
      </c>
      <c r="K90" s="9">
        <f t="shared" si="30"/>
        <v>-10.35727272727263</v>
      </c>
      <c r="L90" s="10">
        <f t="shared" si="31"/>
        <v>-3.4771913279281197E-3</v>
      </c>
    </row>
    <row r="91" spans="2:12" ht="16" thickBot="1" x14ac:dyDescent="0.25">
      <c r="B91" s="118"/>
      <c r="C91" s="31" t="s">
        <v>24</v>
      </c>
      <c r="D91" s="29" t="s">
        <v>70</v>
      </c>
      <c r="E91" s="19">
        <v>1152.2945454545456</v>
      </c>
      <c r="F91" s="20">
        <v>1152.9063636363635</v>
      </c>
      <c r="G91" s="20">
        <f t="shared" si="28"/>
        <v>0.61181818181785275</v>
      </c>
      <c r="H91" s="21">
        <f t="shared" si="29"/>
        <v>5.3095641581513142E-4</v>
      </c>
      <c r="I91" s="19">
        <v>1461.5881818181817</v>
      </c>
      <c r="J91" s="20">
        <v>1431.9481818181819</v>
      </c>
      <c r="K91" s="20">
        <f t="shared" si="30"/>
        <v>-29.639999999999873</v>
      </c>
      <c r="L91" s="21">
        <f t="shared" si="31"/>
        <v>-2.0279310115335236E-2</v>
      </c>
    </row>
  </sheetData>
  <sheetProtection algorithmName="SHA-512" hashValue="O61TjBDeH2gMVbVvx7PkhZnR1PwxAvjils97TEpcOSkbPr6Uh1DSWkoyYwNNYp7tzQJBNrH3FZUx95CxgUIneA==" saltValue="nKjCCuFsrmSX/q5R8uTEBA==" spinCount="100000" sheet="1" objects="1" scenarios="1"/>
  <mergeCells count="118">
    <mergeCell ref="J6:J7"/>
    <mergeCell ref="K6:K7"/>
    <mergeCell ref="L6:L7"/>
    <mergeCell ref="B8:B13"/>
    <mergeCell ref="B15:B17"/>
    <mergeCell ref="C15:C17"/>
    <mergeCell ref="D15:D17"/>
    <mergeCell ref="E15:H15"/>
    <mergeCell ref="I15:L15"/>
    <mergeCell ref="E16:E17"/>
    <mergeCell ref="B5:B7"/>
    <mergeCell ref="C5:C7"/>
    <mergeCell ref="D5:D7"/>
    <mergeCell ref="E5:H5"/>
    <mergeCell ref="I5:L5"/>
    <mergeCell ref="E6:E7"/>
    <mergeCell ref="F6:F7"/>
    <mergeCell ref="G6:G7"/>
    <mergeCell ref="H6:H7"/>
    <mergeCell ref="I6:I7"/>
    <mergeCell ref="G22:G23"/>
    <mergeCell ref="H22:H23"/>
    <mergeCell ref="I22:I23"/>
    <mergeCell ref="J22:J23"/>
    <mergeCell ref="K22:K23"/>
    <mergeCell ref="L22:L23"/>
    <mergeCell ref="L16:L17"/>
    <mergeCell ref="B18:B19"/>
    <mergeCell ref="C18:C19"/>
    <mergeCell ref="B21:B23"/>
    <mergeCell ref="C21:C23"/>
    <mergeCell ref="D21:D23"/>
    <mergeCell ref="E21:H21"/>
    <mergeCell ref="I21:L21"/>
    <mergeCell ref="E22:E23"/>
    <mergeCell ref="F22:F23"/>
    <mergeCell ref="F16:F17"/>
    <mergeCell ref="G16:G17"/>
    <mergeCell ref="H16:H17"/>
    <mergeCell ref="I16:I17"/>
    <mergeCell ref="J16:J17"/>
    <mergeCell ref="K16:K17"/>
    <mergeCell ref="B24:B27"/>
    <mergeCell ref="B29:B31"/>
    <mergeCell ref="C29:C31"/>
    <mergeCell ref="D29:D31"/>
    <mergeCell ref="E29:H29"/>
    <mergeCell ref="I29:L29"/>
    <mergeCell ref="E30:E31"/>
    <mergeCell ref="F30:F31"/>
    <mergeCell ref="G30:G31"/>
    <mergeCell ref="H30:H31"/>
    <mergeCell ref="I30:I31"/>
    <mergeCell ref="J30:J31"/>
    <mergeCell ref="K30:K31"/>
    <mergeCell ref="L30:L31"/>
    <mergeCell ref="B32:B37"/>
    <mergeCell ref="B39:B41"/>
    <mergeCell ref="C39:C41"/>
    <mergeCell ref="D39:D41"/>
    <mergeCell ref="E39:H39"/>
    <mergeCell ref="I39:L39"/>
    <mergeCell ref="K40:K41"/>
    <mergeCell ref="L40:L41"/>
    <mergeCell ref="B42:B51"/>
    <mergeCell ref="C42:C43"/>
    <mergeCell ref="C44:C45"/>
    <mergeCell ref="C46:C47"/>
    <mergeCell ref="C48:C49"/>
    <mergeCell ref="C50:C51"/>
    <mergeCell ref="E40:E41"/>
    <mergeCell ref="F40:F41"/>
    <mergeCell ref="G40:G41"/>
    <mergeCell ref="H40:H41"/>
    <mergeCell ref="I40:I41"/>
    <mergeCell ref="J40:J41"/>
    <mergeCell ref="J54:J55"/>
    <mergeCell ref="K54:K55"/>
    <mergeCell ref="L54:L55"/>
    <mergeCell ref="B56:B69"/>
    <mergeCell ref="B71:B73"/>
    <mergeCell ref="C71:C73"/>
    <mergeCell ref="D71:D73"/>
    <mergeCell ref="E71:H71"/>
    <mergeCell ref="I71:L71"/>
    <mergeCell ref="E72:E73"/>
    <mergeCell ref="B53:B55"/>
    <mergeCell ref="C53:C55"/>
    <mergeCell ref="D53:D55"/>
    <mergeCell ref="E53:H53"/>
    <mergeCell ref="I53:L53"/>
    <mergeCell ref="E54:E55"/>
    <mergeCell ref="F54:F55"/>
    <mergeCell ref="G54:G55"/>
    <mergeCell ref="H54:H55"/>
    <mergeCell ref="I54:I55"/>
    <mergeCell ref="H84:H85"/>
    <mergeCell ref="I84:I85"/>
    <mergeCell ref="J84:J85"/>
    <mergeCell ref="K84:K85"/>
    <mergeCell ref="L84:L85"/>
    <mergeCell ref="B86:B91"/>
    <mergeCell ref="L72:L73"/>
    <mergeCell ref="B74:B81"/>
    <mergeCell ref="B83:B85"/>
    <mergeCell ref="C83:C85"/>
    <mergeCell ref="D83:D85"/>
    <mergeCell ref="E83:H83"/>
    <mergeCell ref="I83:L83"/>
    <mergeCell ref="E84:E85"/>
    <mergeCell ref="F84:F85"/>
    <mergeCell ref="G84:G85"/>
    <mergeCell ref="F72:F73"/>
    <mergeCell ref="G72:G73"/>
    <mergeCell ref="H72:H73"/>
    <mergeCell ref="I72:I73"/>
    <mergeCell ref="J72:J73"/>
    <mergeCell ref="K72:K7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C32E3-F034-412A-B09A-9D22F4A3CEE8}">
  <dimension ref="A1:L91"/>
  <sheetViews>
    <sheetView workbookViewId="0">
      <selection activeCell="J51" sqref="J51"/>
    </sheetView>
    <sheetView workbookViewId="1"/>
  </sheetViews>
  <sheetFormatPr baseColWidth="10" defaultColWidth="9.1640625" defaultRowHeight="15" x14ac:dyDescent="0.2"/>
  <cols>
    <col min="1" max="1" width="1.6640625" style="5" customWidth="1"/>
    <col min="2" max="2" width="13.33203125" style="5" customWidth="1"/>
    <col min="3" max="3" width="5.5" style="5" customWidth="1"/>
    <col min="4" max="4" width="29.6640625" style="5" customWidth="1"/>
    <col min="5" max="6" width="12.6640625" style="5" customWidth="1"/>
    <col min="7" max="7" width="12.5" style="5" customWidth="1"/>
    <col min="8" max="8" width="15.33203125" style="5" customWidth="1"/>
    <col min="9" max="10" width="12.6640625" style="5" customWidth="1"/>
    <col min="11" max="11" width="12.5" style="5" customWidth="1"/>
    <col min="12" max="12" width="15.33203125" style="5" customWidth="1"/>
    <col min="13" max="16384" width="9.1640625" style="5"/>
  </cols>
  <sheetData>
    <row r="1" spans="1:12" x14ac:dyDescent="0.2">
      <c r="A1" s="43" t="s">
        <v>84</v>
      </c>
    </row>
    <row r="2" spans="1:12" x14ac:dyDescent="0.2">
      <c r="A2" s="43" t="s">
        <v>85</v>
      </c>
    </row>
    <row r="3" spans="1:12" x14ac:dyDescent="0.2">
      <c r="A3" s="45" t="s">
        <v>111</v>
      </c>
    </row>
    <row r="4" spans="1:12" ht="16" thickBot="1" x14ac:dyDescent="0.25"/>
    <row r="5" spans="1:12" ht="15.75" customHeight="1" thickBot="1" x14ac:dyDescent="0.25">
      <c r="B5" s="119" t="s">
        <v>0</v>
      </c>
      <c r="C5" s="119" t="s">
        <v>20</v>
      </c>
      <c r="D5" s="119" t="s">
        <v>1</v>
      </c>
      <c r="E5" s="142" t="s">
        <v>14</v>
      </c>
      <c r="F5" s="143"/>
      <c r="G5" s="143"/>
      <c r="H5" s="144"/>
      <c r="I5" s="125" t="s">
        <v>15</v>
      </c>
      <c r="J5" s="126"/>
      <c r="K5" s="126"/>
      <c r="L5" s="127"/>
    </row>
    <row r="6" spans="1:12" ht="15" customHeight="1" x14ac:dyDescent="0.2">
      <c r="B6" s="120"/>
      <c r="C6" s="120"/>
      <c r="D6" s="120"/>
      <c r="E6" s="114" t="s">
        <v>2</v>
      </c>
      <c r="F6" s="114" t="s">
        <v>4</v>
      </c>
      <c r="G6" s="114" t="s">
        <v>13</v>
      </c>
      <c r="H6" s="112" t="s">
        <v>17</v>
      </c>
      <c r="I6" s="114" t="s">
        <v>2</v>
      </c>
      <c r="J6" s="114" t="s">
        <v>4</v>
      </c>
      <c r="K6" s="114" t="s">
        <v>13</v>
      </c>
      <c r="L6" s="112" t="s">
        <v>17</v>
      </c>
    </row>
    <row r="7" spans="1:12" ht="16" thickBot="1" x14ac:dyDescent="0.25">
      <c r="B7" s="121"/>
      <c r="C7" s="121"/>
      <c r="D7" s="121"/>
      <c r="E7" s="115"/>
      <c r="F7" s="115"/>
      <c r="G7" s="115"/>
      <c r="H7" s="113"/>
      <c r="I7" s="115"/>
      <c r="J7" s="115"/>
      <c r="K7" s="115"/>
      <c r="L7" s="113"/>
    </row>
    <row r="8" spans="1:12" x14ac:dyDescent="0.2">
      <c r="B8" s="134" t="s">
        <v>7</v>
      </c>
      <c r="C8" s="22" t="s">
        <v>5</v>
      </c>
      <c r="D8" s="23" t="s">
        <v>25</v>
      </c>
      <c r="E8" s="17">
        <v>413.46363636363634</v>
      </c>
      <c r="F8" s="7">
        <v>693.31272727272722</v>
      </c>
      <c r="G8" s="7">
        <f>F8-E8</f>
        <v>279.84909090909088</v>
      </c>
      <c r="H8" s="8">
        <f>(F8/E8)-1</f>
        <v>0.67684087860864972</v>
      </c>
      <c r="I8" s="17">
        <v>733.77636363636373</v>
      </c>
      <c r="J8" s="7">
        <v>1006.579090909091</v>
      </c>
      <c r="K8" s="7">
        <f>J8-I8</f>
        <v>272.80272727272722</v>
      </c>
      <c r="L8" s="8">
        <f>(J8/I8)-1</f>
        <v>0.37177911526177154</v>
      </c>
    </row>
    <row r="9" spans="1:12" x14ac:dyDescent="0.2">
      <c r="B9" s="117"/>
      <c r="C9" s="15" t="s">
        <v>6</v>
      </c>
      <c r="D9" s="13" t="s">
        <v>26</v>
      </c>
      <c r="E9" s="18">
        <v>1711.9218181818183</v>
      </c>
      <c r="F9" s="9">
        <v>2257.1809090909092</v>
      </c>
      <c r="G9" s="9">
        <f t="shared" ref="G9:G13" si="0">F9-E9</f>
        <v>545.2590909090909</v>
      </c>
      <c r="H9" s="10">
        <f t="shared" ref="H9:H13" si="1">(F9/E9)-1</f>
        <v>0.31850700488658679</v>
      </c>
      <c r="I9" s="18">
        <v>1546.8627272727274</v>
      </c>
      <c r="J9" s="9">
        <v>2136.8881818181821</v>
      </c>
      <c r="K9" s="9">
        <f t="shared" ref="K9:K13" si="2">J9-I9</f>
        <v>590.02545454545475</v>
      </c>
      <c r="L9" s="10">
        <f t="shared" ref="L9:L13" si="3">(J9/I9)-1</f>
        <v>0.38143362312810281</v>
      </c>
    </row>
    <row r="10" spans="1:12" x14ac:dyDescent="0.2">
      <c r="B10" s="117"/>
      <c r="C10" s="15" t="s">
        <v>21</v>
      </c>
      <c r="D10" s="13" t="s">
        <v>27</v>
      </c>
      <c r="E10" s="18">
        <v>2012.2063636363634</v>
      </c>
      <c r="F10" s="9">
        <v>2489.8209090909095</v>
      </c>
      <c r="G10" s="9">
        <f t="shared" si="0"/>
        <v>477.61454545454603</v>
      </c>
      <c r="H10" s="10">
        <f t="shared" si="1"/>
        <v>0.23735862985316469</v>
      </c>
      <c r="I10" s="18">
        <v>2226.7754545454545</v>
      </c>
      <c r="J10" s="9">
        <v>2454.1554545454542</v>
      </c>
      <c r="K10" s="9">
        <f t="shared" si="2"/>
        <v>227.37999999999965</v>
      </c>
      <c r="L10" s="10">
        <f t="shared" si="3"/>
        <v>0.10211177760912316</v>
      </c>
    </row>
    <row r="11" spans="1:12" x14ac:dyDescent="0.2">
      <c r="B11" s="117"/>
      <c r="C11" s="15" t="s">
        <v>22</v>
      </c>
      <c r="D11" s="13" t="s">
        <v>28</v>
      </c>
      <c r="E11" s="18">
        <v>351.45181818181817</v>
      </c>
      <c r="F11" s="9">
        <v>544.64272727272726</v>
      </c>
      <c r="G11" s="9">
        <f t="shared" si="0"/>
        <v>193.19090909090909</v>
      </c>
      <c r="H11" s="10">
        <f t="shared" si="1"/>
        <v>0.54969386725711789</v>
      </c>
      <c r="I11" s="18">
        <v>398.87545454545455</v>
      </c>
      <c r="J11" s="9">
        <v>518.69545454545448</v>
      </c>
      <c r="K11" s="9">
        <f t="shared" si="2"/>
        <v>119.81999999999994</v>
      </c>
      <c r="L11" s="10">
        <f t="shared" si="3"/>
        <v>0.30039451822510088</v>
      </c>
    </row>
    <row r="12" spans="1:12" x14ac:dyDescent="0.2">
      <c r="B12" s="117"/>
      <c r="C12" s="15" t="s">
        <v>23</v>
      </c>
      <c r="D12" s="13" t="s">
        <v>29</v>
      </c>
      <c r="E12" s="18">
        <v>277.10181818181815</v>
      </c>
      <c r="F12" s="9">
        <v>280.38636363636363</v>
      </c>
      <c r="G12" s="9">
        <f t="shared" si="0"/>
        <v>3.28454545454548</v>
      </c>
      <c r="H12" s="10">
        <f t="shared" si="1"/>
        <v>1.1853207878955052E-2</v>
      </c>
      <c r="I12" s="18">
        <v>594.84</v>
      </c>
      <c r="J12" s="9">
        <v>570.63000000000011</v>
      </c>
      <c r="K12" s="9">
        <f t="shared" si="2"/>
        <v>-24.209999999999923</v>
      </c>
      <c r="L12" s="10">
        <f t="shared" si="3"/>
        <v>-4.0700020173491946E-2</v>
      </c>
    </row>
    <row r="13" spans="1:12" ht="16" thickBot="1" x14ac:dyDescent="0.25">
      <c r="B13" s="118"/>
      <c r="C13" s="16" t="s">
        <v>24</v>
      </c>
      <c r="D13" s="14" t="s">
        <v>30</v>
      </c>
      <c r="E13" s="19">
        <v>1223.6945454545455</v>
      </c>
      <c r="F13" s="20">
        <v>911.96090909090913</v>
      </c>
      <c r="G13" s="20">
        <f t="shared" si="0"/>
        <v>-311.73363636363638</v>
      </c>
      <c r="H13" s="21">
        <f t="shared" si="1"/>
        <v>-0.25474791688953868</v>
      </c>
      <c r="I13" s="19">
        <v>1350.3363636363636</v>
      </c>
      <c r="J13" s="20">
        <v>1223.4481818181819</v>
      </c>
      <c r="K13" s="20">
        <f t="shared" si="2"/>
        <v>-126.88818181818169</v>
      </c>
      <c r="L13" s="21">
        <f t="shared" si="3"/>
        <v>-9.3967832930515582E-2</v>
      </c>
    </row>
    <row r="14" spans="1:12" ht="16" thickBot="1" x14ac:dyDescent="0.25"/>
    <row r="15" spans="1:12" ht="16" thickBot="1" x14ac:dyDescent="0.25">
      <c r="B15" s="119" t="s">
        <v>0</v>
      </c>
      <c r="C15" s="119" t="s">
        <v>20</v>
      </c>
      <c r="D15" s="122" t="s">
        <v>1</v>
      </c>
      <c r="E15" s="125" t="s">
        <v>14</v>
      </c>
      <c r="F15" s="126"/>
      <c r="G15" s="126"/>
      <c r="H15" s="127"/>
      <c r="I15" s="125" t="s">
        <v>15</v>
      </c>
      <c r="J15" s="126"/>
      <c r="K15" s="126"/>
      <c r="L15" s="127"/>
    </row>
    <row r="16" spans="1:12" x14ac:dyDescent="0.2">
      <c r="B16" s="120"/>
      <c r="C16" s="120"/>
      <c r="D16" s="123"/>
      <c r="E16" s="114" t="s">
        <v>2</v>
      </c>
      <c r="F16" s="114" t="s">
        <v>4</v>
      </c>
      <c r="G16" s="114" t="s">
        <v>13</v>
      </c>
      <c r="H16" s="112" t="s">
        <v>17</v>
      </c>
      <c r="I16" s="114" t="s">
        <v>2</v>
      </c>
      <c r="J16" s="114" t="s">
        <v>4</v>
      </c>
      <c r="K16" s="114" t="s">
        <v>13</v>
      </c>
      <c r="L16" s="112" t="s">
        <v>17</v>
      </c>
    </row>
    <row r="17" spans="2:12" ht="16" thickBot="1" x14ac:dyDescent="0.25">
      <c r="B17" s="121"/>
      <c r="C17" s="121"/>
      <c r="D17" s="123"/>
      <c r="E17" s="132"/>
      <c r="F17" s="132"/>
      <c r="G17" s="132"/>
      <c r="H17" s="133"/>
      <c r="I17" s="115"/>
      <c r="J17" s="115"/>
      <c r="K17" s="115"/>
      <c r="L17" s="113"/>
    </row>
    <row r="18" spans="2:12" x14ac:dyDescent="0.2">
      <c r="B18" s="139" t="s">
        <v>31</v>
      </c>
      <c r="C18" s="141" t="s">
        <v>86</v>
      </c>
      <c r="D18" s="26" t="s">
        <v>19</v>
      </c>
      <c r="E18" s="27">
        <v>5257.8736363636363</v>
      </c>
      <c r="F18" s="27">
        <v>5434.3936363636367</v>
      </c>
      <c r="G18" s="27">
        <f>F18-E18</f>
        <v>176.52000000000044</v>
      </c>
      <c r="H18" s="28">
        <f>(F18/E18)-1</f>
        <v>3.3572507102335392E-2</v>
      </c>
      <c r="I18" s="27">
        <v>4570.4718181818189</v>
      </c>
      <c r="J18" s="6">
        <v>4615.0445454545443</v>
      </c>
      <c r="K18" s="7">
        <f>J18-I18</f>
        <v>44.572727272725388</v>
      </c>
      <c r="L18" s="8">
        <f>(J18/I18)-1</f>
        <v>9.7523251528235377E-3</v>
      </c>
    </row>
    <row r="19" spans="2:12" ht="16" thickBot="1" x14ac:dyDescent="0.25">
      <c r="B19" s="140"/>
      <c r="C19" s="130"/>
      <c r="D19" s="25" t="s">
        <v>18</v>
      </c>
      <c r="E19" s="20">
        <v>5299.0127272727277</v>
      </c>
      <c r="F19" s="20">
        <v>5117.6654545454548</v>
      </c>
      <c r="G19" s="20">
        <f>F19-E19</f>
        <v>-181.34727272727287</v>
      </c>
      <c r="H19" s="21">
        <f>(F19/E19)-1</f>
        <v>-3.4222841510442636E-2</v>
      </c>
      <c r="I19" s="20">
        <v>5717.0190909090907</v>
      </c>
      <c r="J19" s="24">
        <v>5582.3709090909088</v>
      </c>
      <c r="K19" s="20">
        <f>J19-I19</f>
        <v>-134.64818181818191</v>
      </c>
      <c r="L19" s="21">
        <f>(J19/I19)-1</f>
        <v>-2.3552165853756302E-2</v>
      </c>
    </row>
    <row r="20" spans="2:12" ht="16" thickBot="1" x14ac:dyDescent="0.25"/>
    <row r="21" spans="2:12" ht="16" thickBot="1" x14ac:dyDescent="0.25">
      <c r="B21" s="119" t="s">
        <v>0</v>
      </c>
      <c r="C21" s="119" t="s">
        <v>20</v>
      </c>
      <c r="D21" s="119" t="s">
        <v>1</v>
      </c>
      <c r="E21" s="125" t="s">
        <v>14</v>
      </c>
      <c r="F21" s="126"/>
      <c r="G21" s="126"/>
      <c r="H21" s="127"/>
      <c r="I21" s="125" t="s">
        <v>15</v>
      </c>
      <c r="J21" s="126"/>
      <c r="K21" s="126"/>
      <c r="L21" s="127"/>
    </row>
    <row r="22" spans="2:12" x14ac:dyDescent="0.2">
      <c r="B22" s="120"/>
      <c r="C22" s="120"/>
      <c r="D22" s="120"/>
      <c r="E22" s="114" t="s">
        <v>2</v>
      </c>
      <c r="F22" s="114" t="s">
        <v>4</v>
      </c>
      <c r="G22" s="114" t="s">
        <v>13</v>
      </c>
      <c r="H22" s="112" t="s">
        <v>17</v>
      </c>
      <c r="I22" s="114" t="s">
        <v>2</v>
      </c>
      <c r="J22" s="114" t="s">
        <v>4</v>
      </c>
      <c r="K22" s="114" t="s">
        <v>13</v>
      </c>
      <c r="L22" s="112" t="s">
        <v>17</v>
      </c>
    </row>
    <row r="23" spans="2:12" ht="16" thickBot="1" x14ac:dyDescent="0.25">
      <c r="B23" s="121"/>
      <c r="C23" s="121"/>
      <c r="D23" s="121"/>
      <c r="E23" s="115"/>
      <c r="F23" s="115"/>
      <c r="G23" s="115"/>
      <c r="H23" s="113"/>
      <c r="I23" s="115"/>
      <c r="J23" s="115"/>
      <c r="K23" s="115"/>
      <c r="L23" s="113"/>
    </row>
    <row r="24" spans="2:12" x14ac:dyDescent="0.2">
      <c r="B24" s="134" t="s">
        <v>44</v>
      </c>
      <c r="C24" s="22" t="s">
        <v>5</v>
      </c>
      <c r="D24" s="1" t="s">
        <v>32</v>
      </c>
      <c r="E24" s="17">
        <v>975.56545454545471</v>
      </c>
      <c r="F24" s="7">
        <v>1272.6263636363635</v>
      </c>
      <c r="G24" s="7">
        <f>F24-E24</f>
        <v>297.06090909090881</v>
      </c>
      <c r="H24" s="8">
        <f>(F24/E24)-1</f>
        <v>0.30450125894353075</v>
      </c>
      <c r="I24" s="17">
        <v>1046.4363636363637</v>
      </c>
      <c r="J24" s="7">
        <v>1414.6863636363637</v>
      </c>
      <c r="K24" s="7">
        <f>J24-I24</f>
        <v>368.25</v>
      </c>
      <c r="L24" s="8">
        <f>(J24/I24)-1</f>
        <v>0.35190864231851826</v>
      </c>
    </row>
    <row r="25" spans="2:12" x14ac:dyDescent="0.2">
      <c r="B25" s="117"/>
      <c r="C25" s="15" t="s">
        <v>6</v>
      </c>
      <c r="D25" s="1" t="s">
        <v>33</v>
      </c>
      <c r="E25" s="18">
        <v>1915.909090909091</v>
      </c>
      <c r="F25" s="9">
        <v>1770.7309090909089</v>
      </c>
      <c r="G25" s="9">
        <f t="shared" ref="G25:G27" si="4">F25-E25</f>
        <v>-145.17818181818211</v>
      </c>
      <c r="H25" s="10">
        <f t="shared" ref="H25:H27" si="5">(F25/E25)-1</f>
        <v>-7.5775088967971693E-2</v>
      </c>
      <c r="I25" s="18">
        <v>1852.2363636363636</v>
      </c>
      <c r="J25" s="9">
        <v>1898.1</v>
      </c>
      <c r="K25" s="9">
        <f t="shared" ref="K25:K27" si="6">J25-I25</f>
        <v>45.86363636363626</v>
      </c>
      <c r="L25" s="10">
        <f t="shared" ref="L25:L27" si="7">(J25/I25)-1</f>
        <v>2.4761222306204811E-2</v>
      </c>
    </row>
    <row r="26" spans="2:12" x14ac:dyDescent="0.2">
      <c r="B26" s="117"/>
      <c r="C26" s="15" t="s">
        <v>21</v>
      </c>
      <c r="D26" s="1" t="s">
        <v>34</v>
      </c>
      <c r="E26" s="18">
        <v>615.16090909090894</v>
      </c>
      <c r="F26" s="9">
        <v>873.17272727272723</v>
      </c>
      <c r="G26" s="9">
        <f t="shared" si="4"/>
        <v>258.01181818181828</v>
      </c>
      <c r="H26" s="10">
        <f t="shared" si="5"/>
        <v>0.41942167385621221</v>
      </c>
      <c r="I26" s="18">
        <v>1228.7836363636363</v>
      </c>
      <c r="J26" s="9">
        <v>1259.8936363636365</v>
      </c>
      <c r="K26" s="9">
        <f t="shared" si="6"/>
        <v>31.110000000000127</v>
      </c>
      <c r="L26" s="10">
        <f t="shared" si="7"/>
        <v>2.5317719962535179E-2</v>
      </c>
    </row>
    <row r="27" spans="2:12" ht="16" thickBot="1" x14ac:dyDescent="0.25">
      <c r="B27" s="118"/>
      <c r="C27" s="16" t="s">
        <v>22</v>
      </c>
      <c r="D27" s="14" t="s">
        <v>35</v>
      </c>
      <c r="E27" s="19">
        <v>1674.1372727272728</v>
      </c>
      <c r="F27" s="20">
        <v>1897.0363636363636</v>
      </c>
      <c r="G27" s="20">
        <f t="shared" si="4"/>
        <v>222.89909090909077</v>
      </c>
      <c r="H27" s="21">
        <f t="shared" si="5"/>
        <v>0.13314266072457404</v>
      </c>
      <c r="I27" s="19">
        <v>1594.7009090909091</v>
      </c>
      <c r="J27" s="20">
        <v>1764.7309090909091</v>
      </c>
      <c r="K27" s="20">
        <f t="shared" si="6"/>
        <v>170.02999999999997</v>
      </c>
      <c r="L27" s="21">
        <f t="shared" si="7"/>
        <v>0.10662187437826764</v>
      </c>
    </row>
    <row r="28" spans="2:12" ht="16" thickBot="1" x14ac:dyDescent="0.25"/>
    <row r="29" spans="2:12" ht="16" thickBot="1" x14ac:dyDescent="0.25">
      <c r="B29" s="119" t="s">
        <v>0</v>
      </c>
      <c r="C29" s="119" t="s">
        <v>20</v>
      </c>
      <c r="D29" s="122" t="s">
        <v>1</v>
      </c>
      <c r="E29" s="125" t="s">
        <v>14</v>
      </c>
      <c r="F29" s="126"/>
      <c r="G29" s="126"/>
      <c r="H29" s="127"/>
      <c r="I29" s="125" t="s">
        <v>15</v>
      </c>
      <c r="J29" s="126"/>
      <c r="K29" s="126"/>
      <c r="L29" s="127"/>
    </row>
    <row r="30" spans="2:12" x14ac:dyDescent="0.2">
      <c r="B30" s="120"/>
      <c r="C30" s="120"/>
      <c r="D30" s="123"/>
      <c r="E30" s="114" t="s">
        <v>2</v>
      </c>
      <c r="F30" s="114" t="s">
        <v>4</v>
      </c>
      <c r="G30" s="114" t="s">
        <v>13</v>
      </c>
      <c r="H30" s="112" t="s">
        <v>17</v>
      </c>
      <c r="I30" s="114" t="s">
        <v>2</v>
      </c>
      <c r="J30" s="114" t="s">
        <v>4</v>
      </c>
      <c r="K30" s="114" t="s">
        <v>13</v>
      </c>
      <c r="L30" s="112" t="s">
        <v>17</v>
      </c>
    </row>
    <row r="31" spans="2:12" ht="16" thickBot="1" x14ac:dyDescent="0.25">
      <c r="B31" s="121"/>
      <c r="C31" s="121"/>
      <c r="D31" s="124"/>
      <c r="E31" s="115"/>
      <c r="F31" s="115"/>
      <c r="G31" s="115"/>
      <c r="H31" s="113"/>
      <c r="I31" s="115"/>
      <c r="J31" s="115"/>
      <c r="K31" s="115"/>
      <c r="L31" s="113"/>
    </row>
    <row r="32" spans="2:12" x14ac:dyDescent="0.2">
      <c r="B32" s="116" t="s">
        <v>8</v>
      </c>
      <c r="C32" s="30" t="s">
        <v>5</v>
      </c>
      <c r="D32" s="3" t="s">
        <v>36</v>
      </c>
      <c r="E32" s="17">
        <v>5989.4272727272728</v>
      </c>
      <c r="F32" s="7">
        <v>6091.7163636363639</v>
      </c>
      <c r="G32" s="7">
        <f>F32-E32</f>
        <v>102.2890909090911</v>
      </c>
      <c r="H32" s="8">
        <f>(F32/E32)-1</f>
        <v>1.7078275810253452E-2</v>
      </c>
      <c r="I32" s="17">
        <v>7038.9390909090907</v>
      </c>
      <c r="J32" s="7">
        <v>7158.2809090909095</v>
      </c>
      <c r="K32" s="7">
        <f>J32-I32</f>
        <v>119.34181818181878</v>
      </c>
      <c r="L32" s="8">
        <f>(J32/I32)-1</f>
        <v>1.6954517810212399E-2</v>
      </c>
    </row>
    <row r="33" spans="2:12" x14ac:dyDescent="0.2">
      <c r="B33" s="117"/>
      <c r="C33" s="30" t="s">
        <v>6</v>
      </c>
      <c r="D33" s="3" t="s">
        <v>37</v>
      </c>
      <c r="E33" s="18">
        <v>6175.4245454545453</v>
      </c>
      <c r="F33" s="9">
        <v>6211.9972727272725</v>
      </c>
      <c r="G33" s="7">
        <f t="shared" ref="G33:G37" si="8">F33-E33</f>
        <v>36.572727272727207</v>
      </c>
      <c r="H33" s="8">
        <f t="shared" ref="H33:H37" si="9">(F33/E33)-1</f>
        <v>5.9223016982121734E-3</v>
      </c>
      <c r="I33" s="18">
        <v>5903.1200000000008</v>
      </c>
      <c r="J33" s="9">
        <v>6053.6254545454549</v>
      </c>
      <c r="K33" s="7">
        <f t="shared" ref="K33:K37" si="10">J33-I33</f>
        <v>150.50545454545409</v>
      </c>
      <c r="L33" s="8">
        <f t="shared" ref="L33:L37" si="11">(J33/I33)-1</f>
        <v>2.5495916489153947E-2</v>
      </c>
    </row>
    <row r="34" spans="2:12" x14ac:dyDescent="0.2">
      <c r="B34" s="117"/>
      <c r="C34" s="30" t="s">
        <v>21</v>
      </c>
      <c r="D34" s="3" t="s">
        <v>38</v>
      </c>
      <c r="E34" s="18">
        <v>796.64363636363635</v>
      </c>
      <c r="F34" s="9">
        <v>897.23090909090911</v>
      </c>
      <c r="G34" s="7">
        <f t="shared" si="8"/>
        <v>100.58727272727276</v>
      </c>
      <c r="H34" s="8">
        <f t="shared" si="9"/>
        <v>0.1262638250478143</v>
      </c>
      <c r="I34" s="18">
        <v>1438.7172727272725</v>
      </c>
      <c r="J34" s="9">
        <v>1571.1409090909092</v>
      </c>
      <c r="K34" s="7">
        <f t="shared" si="10"/>
        <v>132.42363636363666</v>
      </c>
      <c r="L34" s="8">
        <f t="shared" si="11"/>
        <v>9.2042848775013786E-2</v>
      </c>
    </row>
    <row r="35" spans="2:12" x14ac:dyDescent="0.2">
      <c r="B35" s="117"/>
      <c r="C35" s="30" t="s">
        <v>22</v>
      </c>
      <c r="D35" s="3" t="s">
        <v>39</v>
      </c>
      <c r="E35" s="18">
        <v>649.29181818181814</v>
      </c>
      <c r="F35" s="9">
        <v>641.12545454545455</v>
      </c>
      <c r="G35" s="7">
        <f t="shared" si="8"/>
        <v>-8.1663636363635987</v>
      </c>
      <c r="H35" s="8">
        <f t="shared" si="9"/>
        <v>-1.2577339506959273E-2</v>
      </c>
      <c r="I35" s="18">
        <v>1608.4172727272726</v>
      </c>
      <c r="J35" s="9">
        <v>1664.0436363636361</v>
      </c>
      <c r="K35" s="7">
        <f t="shared" si="10"/>
        <v>55.626363636363521</v>
      </c>
      <c r="L35" s="8">
        <f t="shared" si="11"/>
        <v>3.4584535107635483E-2</v>
      </c>
    </row>
    <row r="36" spans="2:12" x14ac:dyDescent="0.2">
      <c r="B36" s="117"/>
      <c r="C36" s="30" t="s">
        <v>23</v>
      </c>
      <c r="D36" s="3" t="s">
        <v>40</v>
      </c>
      <c r="E36" s="18">
        <v>843.23454545454547</v>
      </c>
      <c r="F36" s="9">
        <v>760.03909090909087</v>
      </c>
      <c r="G36" s="7">
        <f t="shared" si="8"/>
        <v>-83.195454545454595</v>
      </c>
      <c r="H36" s="8">
        <f t="shared" si="9"/>
        <v>-9.8662293894290265E-2</v>
      </c>
      <c r="I36" s="18">
        <v>659.41818181818178</v>
      </c>
      <c r="J36" s="9">
        <v>816.14545454545453</v>
      </c>
      <c r="K36" s="9">
        <f t="shared" si="10"/>
        <v>156.72727272727275</v>
      </c>
      <c r="L36" s="10">
        <f t="shared" si="11"/>
        <v>0.23767508547479888</v>
      </c>
    </row>
    <row r="37" spans="2:12" ht="16" thickBot="1" x14ac:dyDescent="0.25">
      <c r="B37" s="118"/>
      <c r="C37" s="31" t="s">
        <v>24</v>
      </c>
      <c r="D37" s="29" t="s">
        <v>41</v>
      </c>
      <c r="E37" s="19">
        <v>1546.5109090909091</v>
      </c>
      <c r="F37" s="20">
        <v>1658.2972727272727</v>
      </c>
      <c r="G37" s="20">
        <f t="shared" si="8"/>
        <v>111.7863636363636</v>
      </c>
      <c r="H37" s="21">
        <f t="shared" si="9"/>
        <v>7.2282945422011524E-2</v>
      </c>
      <c r="I37" s="19">
        <v>1073.9745454545455</v>
      </c>
      <c r="J37" s="20">
        <v>1118.3836363636362</v>
      </c>
      <c r="K37" s="20">
        <f t="shared" si="10"/>
        <v>44.409090909090764</v>
      </c>
      <c r="L37" s="21">
        <f t="shared" si="11"/>
        <v>4.1350226685582303E-2</v>
      </c>
    </row>
    <row r="38" spans="2:12" ht="16" thickBot="1" x14ac:dyDescent="0.25"/>
    <row r="39" spans="2:12" ht="16" thickBot="1" x14ac:dyDescent="0.25">
      <c r="B39" s="119" t="s">
        <v>0</v>
      </c>
      <c r="C39" s="119" t="s">
        <v>20</v>
      </c>
      <c r="D39" s="119" t="s">
        <v>1</v>
      </c>
      <c r="E39" s="131" t="s">
        <v>14</v>
      </c>
      <c r="F39" s="126"/>
      <c r="G39" s="126"/>
      <c r="H39" s="127"/>
      <c r="I39" s="131" t="s">
        <v>15</v>
      </c>
      <c r="J39" s="126"/>
      <c r="K39" s="126"/>
      <c r="L39" s="127"/>
    </row>
    <row r="40" spans="2:12" x14ac:dyDescent="0.2">
      <c r="B40" s="120"/>
      <c r="C40" s="120"/>
      <c r="D40" s="120"/>
      <c r="E40" s="137" t="s">
        <v>2</v>
      </c>
      <c r="F40" s="114" t="s">
        <v>4</v>
      </c>
      <c r="G40" s="114" t="s">
        <v>13</v>
      </c>
      <c r="H40" s="112" t="s">
        <v>17</v>
      </c>
      <c r="I40" s="137" t="s">
        <v>2</v>
      </c>
      <c r="J40" s="114" t="s">
        <v>4</v>
      </c>
      <c r="K40" s="114" t="s">
        <v>13</v>
      </c>
      <c r="L40" s="112" t="s">
        <v>17</v>
      </c>
    </row>
    <row r="41" spans="2:12" ht="16" thickBot="1" x14ac:dyDescent="0.25">
      <c r="B41" s="121"/>
      <c r="C41" s="121"/>
      <c r="D41" s="120"/>
      <c r="E41" s="138"/>
      <c r="F41" s="132"/>
      <c r="G41" s="132"/>
      <c r="H41" s="133"/>
      <c r="I41" s="138"/>
      <c r="J41" s="132"/>
      <c r="K41" s="132"/>
      <c r="L41" s="133"/>
    </row>
    <row r="42" spans="2:12" x14ac:dyDescent="0.2">
      <c r="B42" s="134" t="s">
        <v>9</v>
      </c>
      <c r="C42" s="135" t="s">
        <v>5</v>
      </c>
      <c r="D42" s="39" t="s">
        <v>71</v>
      </c>
      <c r="E42" s="37">
        <v>6288.6472727272721</v>
      </c>
      <c r="F42" s="27">
        <v>6325.0263636363634</v>
      </c>
      <c r="G42" s="27">
        <f>F42-E42</f>
        <v>36.379090909091246</v>
      </c>
      <c r="H42" s="28">
        <f>(F42/E42)-1</f>
        <v>5.7848833511240372E-3</v>
      </c>
      <c r="I42" s="37">
        <v>6012.3072727272729</v>
      </c>
      <c r="J42" s="27">
        <v>6045.1581818181812</v>
      </c>
      <c r="K42" s="27">
        <f>J42-I42</f>
        <v>32.850909090908317</v>
      </c>
      <c r="L42" s="28">
        <f>(J42/I42)-1</f>
        <v>5.4639438073840196E-3</v>
      </c>
    </row>
    <row r="43" spans="2:12" ht="16" thickBot="1" x14ac:dyDescent="0.25">
      <c r="B43" s="117"/>
      <c r="C43" s="136"/>
      <c r="D43" s="14" t="s">
        <v>72</v>
      </c>
      <c r="E43" s="24">
        <v>5181.0463636363638</v>
      </c>
      <c r="F43" s="20">
        <v>5172.1254545454549</v>
      </c>
      <c r="G43" s="20">
        <f t="shared" ref="G43:G51" si="12">F43-E43</f>
        <v>-8.9209090909089355</v>
      </c>
      <c r="H43" s="21">
        <f t="shared" ref="H43:H51" si="13">(F43/E43)-1</f>
        <v>-1.7218354102216393E-3</v>
      </c>
      <c r="I43" s="24">
        <v>5367.653636363636</v>
      </c>
      <c r="J43" s="20">
        <v>5371.7336363636368</v>
      </c>
      <c r="K43" s="20">
        <f t="shared" ref="K43:K51" si="14">J43-I43</f>
        <v>4.0800000000008367</v>
      </c>
      <c r="L43" s="21">
        <f t="shared" ref="L43:L51" si="15">(J43/I43)-1</f>
        <v>7.6010865760056667E-4</v>
      </c>
    </row>
    <row r="44" spans="2:12" x14ac:dyDescent="0.2">
      <c r="B44" s="117"/>
      <c r="C44" s="135" t="s">
        <v>6</v>
      </c>
      <c r="D44" s="39" t="s">
        <v>74</v>
      </c>
      <c r="E44" s="37">
        <v>6973</v>
      </c>
      <c r="F44" s="27">
        <v>7017</v>
      </c>
      <c r="G44" s="27">
        <f t="shared" si="12"/>
        <v>44</v>
      </c>
      <c r="H44" s="28">
        <f t="shared" si="13"/>
        <v>6.3100530618098727E-3</v>
      </c>
      <c r="I44" s="37">
        <v>7312</v>
      </c>
      <c r="J44" s="27">
        <v>7347</v>
      </c>
      <c r="K44" s="27">
        <f t="shared" si="14"/>
        <v>35</v>
      </c>
      <c r="L44" s="28">
        <f t="shared" si="15"/>
        <v>4.7866520787747113E-3</v>
      </c>
    </row>
    <row r="45" spans="2:12" ht="16" thickBot="1" x14ac:dyDescent="0.25">
      <c r="B45" s="117"/>
      <c r="C45" s="136"/>
      <c r="D45" s="14" t="s">
        <v>73</v>
      </c>
      <c r="E45" s="24">
        <v>6235</v>
      </c>
      <c r="F45" s="20">
        <v>6705</v>
      </c>
      <c r="G45" s="20">
        <f t="shared" si="12"/>
        <v>470</v>
      </c>
      <c r="H45" s="21">
        <f t="shared" si="13"/>
        <v>7.5380914194065785E-2</v>
      </c>
      <c r="I45" s="24">
        <v>5619</v>
      </c>
      <c r="J45" s="20">
        <v>6032</v>
      </c>
      <c r="K45" s="20">
        <f t="shared" si="14"/>
        <v>413</v>
      </c>
      <c r="L45" s="21">
        <f t="shared" si="15"/>
        <v>7.3500622886634615E-2</v>
      </c>
    </row>
    <row r="46" spans="2:12" x14ac:dyDescent="0.2">
      <c r="B46" s="117"/>
      <c r="C46" s="135" t="s">
        <v>21</v>
      </c>
      <c r="D46" s="39" t="s">
        <v>76</v>
      </c>
      <c r="E46" s="37">
        <v>5834</v>
      </c>
      <c r="F46" s="27">
        <v>5670</v>
      </c>
      <c r="G46" s="27">
        <f t="shared" si="12"/>
        <v>-164</v>
      </c>
      <c r="H46" s="28">
        <f t="shared" si="13"/>
        <v>-2.8111073020226307E-2</v>
      </c>
      <c r="I46" s="37">
        <v>5219</v>
      </c>
      <c r="J46" s="27">
        <v>5257</v>
      </c>
      <c r="K46" s="27">
        <f t="shared" si="14"/>
        <v>38</v>
      </c>
      <c r="L46" s="28">
        <f t="shared" si="15"/>
        <v>7.2810883310978625E-3</v>
      </c>
    </row>
    <row r="47" spans="2:12" ht="16" thickBot="1" x14ac:dyDescent="0.25">
      <c r="B47" s="117"/>
      <c r="C47" s="136"/>
      <c r="D47" s="14" t="s">
        <v>75</v>
      </c>
      <c r="E47" s="24">
        <v>5580</v>
      </c>
      <c r="F47" s="20">
        <v>5417</v>
      </c>
      <c r="G47" s="20">
        <f t="shared" si="12"/>
        <v>-163</v>
      </c>
      <c r="H47" s="21">
        <f t="shared" si="13"/>
        <v>-2.9211469534050183E-2</v>
      </c>
      <c r="I47" s="24">
        <v>5549</v>
      </c>
      <c r="J47" s="20">
        <v>5572</v>
      </c>
      <c r="K47" s="20">
        <f t="shared" si="14"/>
        <v>23</v>
      </c>
      <c r="L47" s="21">
        <f t="shared" si="15"/>
        <v>4.1448909713461823E-3</v>
      </c>
    </row>
    <row r="48" spans="2:12" x14ac:dyDescent="0.2">
      <c r="B48" s="117"/>
      <c r="C48" s="135" t="s">
        <v>22</v>
      </c>
      <c r="D48" s="39" t="s">
        <v>77</v>
      </c>
      <c r="E48" s="37">
        <v>3417.5545454545454</v>
      </c>
      <c r="F48" s="27">
        <v>3537.610909090909</v>
      </c>
      <c r="G48" s="27">
        <f t="shared" si="12"/>
        <v>120.05636363636359</v>
      </c>
      <c r="H48" s="28">
        <f t="shared" si="13"/>
        <v>3.5129318944167931E-2</v>
      </c>
      <c r="I48" s="37">
        <v>4771.6881818181819</v>
      </c>
      <c r="J48" s="27">
        <v>4777.76</v>
      </c>
      <c r="K48" s="27">
        <f t="shared" si="14"/>
        <v>6.0718181818183439</v>
      </c>
      <c r="L48" s="28">
        <f t="shared" si="15"/>
        <v>1.2724675105457717E-3</v>
      </c>
    </row>
    <row r="49" spans="2:12" ht="16" thickBot="1" x14ac:dyDescent="0.25">
      <c r="B49" s="117"/>
      <c r="C49" s="136"/>
      <c r="D49" s="14" t="s">
        <v>78</v>
      </c>
      <c r="E49" s="24">
        <v>4767.3618181818183</v>
      </c>
      <c r="F49" s="20">
        <v>5107.7109090909089</v>
      </c>
      <c r="G49" s="20">
        <f t="shared" si="12"/>
        <v>340.34909090909059</v>
      </c>
      <c r="H49" s="21">
        <f t="shared" si="13"/>
        <v>7.1391495734824062E-2</v>
      </c>
      <c r="I49" s="24">
        <v>4041.3336363636363</v>
      </c>
      <c r="J49" s="20">
        <v>4420.2818181818184</v>
      </c>
      <c r="K49" s="20">
        <f t="shared" si="14"/>
        <v>378.94818181818209</v>
      </c>
      <c r="L49" s="21">
        <f t="shared" si="15"/>
        <v>9.3768101304092522E-2</v>
      </c>
    </row>
    <row r="50" spans="2:12" x14ac:dyDescent="0.2">
      <c r="B50" s="117"/>
      <c r="C50" s="145" t="s">
        <v>23</v>
      </c>
      <c r="D50" s="40" t="s">
        <v>79</v>
      </c>
      <c r="E50" s="38">
        <v>4619.7845454545459</v>
      </c>
      <c r="F50" s="36">
        <v>4727.528181818182</v>
      </c>
      <c r="G50" s="7">
        <f t="shared" si="12"/>
        <v>107.74363636363614</v>
      </c>
      <c r="H50" s="8">
        <f t="shared" si="13"/>
        <v>2.3322221048089009E-2</v>
      </c>
      <c r="I50" s="38">
        <v>5473.7309090909093</v>
      </c>
      <c r="J50" s="36">
        <v>5497.5372727272734</v>
      </c>
      <c r="K50" s="7">
        <f t="shared" si="14"/>
        <v>23.80636363636404</v>
      </c>
      <c r="L50" s="8">
        <f t="shared" si="15"/>
        <v>4.3492024054061496E-3</v>
      </c>
    </row>
    <row r="51" spans="2:12" ht="16" thickBot="1" x14ac:dyDescent="0.25">
      <c r="B51" s="118"/>
      <c r="C51" s="136"/>
      <c r="D51" s="14" t="s">
        <v>80</v>
      </c>
      <c r="E51" s="24">
        <v>4991.2072727272716</v>
      </c>
      <c r="F51" s="20">
        <v>5074.3445454545463</v>
      </c>
      <c r="G51" s="20">
        <f t="shared" si="12"/>
        <v>83.137272727274649</v>
      </c>
      <c r="H51" s="21">
        <f t="shared" si="13"/>
        <v>1.66567461907563E-2</v>
      </c>
      <c r="I51" s="24">
        <v>4341.9763636363641</v>
      </c>
      <c r="J51" s="20">
        <v>4545.3127272727279</v>
      </c>
      <c r="K51" s="20">
        <f t="shared" si="14"/>
        <v>203.33636363636379</v>
      </c>
      <c r="L51" s="21">
        <f t="shared" si="15"/>
        <v>4.6830370920322384E-2</v>
      </c>
    </row>
    <row r="52" spans="2:12" ht="16" thickBot="1" x14ac:dyDescent="0.25"/>
    <row r="53" spans="2:12" ht="16" thickBot="1" x14ac:dyDescent="0.25">
      <c r="B53" s="119" t="s">
        <v>0</v>
      </c>
      <c r="C53" s="119" t="s">
        <v>20</v>
      </c>
      <c r="D53" s="122" t="s">
        <v>1</v>
      </c>
      <c r="E53" s="125" t="s">
        <v>14</v>
      </c>
      <c r="F53" s="126"/>
      <c r="G53" s="126"/>
      <c r="H53" s="127"/>
      <c r="I53" s="125" t="s">
        <v>15</v>
      </c>
      <c r="J53" s="126"/>
      <c r="K53" s="126"/>
      <c r="L53" s="127"/>
    </row>
    <row r="54" spans="2:12" x14ac:dyDescent="0.2">
      <c r="B54" s="120"/>
      <c r="C54" s="120"/>
      <c r="D54" s="123"/>
      <c r="E54" s="114" t="s">
        <v>2</v>
      </c>
      <c r="F54" s="114" t="s">
        <v>4</v>
      </c>
      <c r="G54" s="114" t="s">
        <v>13</v>
      </c>
      <c r="H54" s="112" t="s">
        <v>17</v>
      </c>
      <c r="I54" s="114" t="s">
        <v>2</v>
      </c>
      <c r="J54" s="114" t="s">
        <v>4</v>
      </c>
      <c r="K54" s="114" t="s">
        <v>13</v>
      </c>
      <c r="L54" s="112" t="s">
        <v>17</v>
      </c>
    </row>
    <row r="55" spans="2:12" ht="16" thickBot="1" x14ac:dyDescent="0.25">
      <c r="B55" s="121"/>
      <c r="C55" s="121"/>
      <c r="D55" s="124"/>
      <c r="E55" s="115"/>
      <c r="F55" s="115"/>
      <c r="G55" s="115"/>
      <c r="H55" s="113"/>
      <c r="I55" s="115"/>
      <c r="J55" s="115"/>
      <c r="K55" s="115"/>
      <c r="L55" s="113"/>
    </row>
    <row r="56" spans="2:12" x14ac:dyDescent="0.2">
      <c r="B56" s="128" t="s">
        <v>83</v>
      </c>
      <c r="C56" s="30" t="s">
        <v>5</v>
      </c>
      <c r="D56" s="3" t="s">
        <v>53</v>
      </c>
      <c r="E56" s="17">
        <v>478.6990909090909</v>
      </c>
      <c r="F56" s="7">
        <v>616.98</v>
      </c>
      <c r="G56" s="7">
        <f>F56-E56</f>
        <v>138.28090909090912</v>
      </c>
      <c r="H56" s="8">
        <f>(F56/E56)-1</f>
        <v>0.28886812554480046</v>
      </c>
      <c r="I56" s="17">
        <v>140.23909090909089</v>
      </c>
      <c r="J56" s="7">
        <v>140.09363636363636</v>
      </c>
      <c r="K56" s="7">
        <f>J56-I56</f>
        <v>-0.14545454545452685</v>
      </c>
      <c r="L56" s="8">
        <f>(J56/I56)-1</f>
        <v>-1.0371897344144676E-3</v>
      </c>
    </row>
    <row r="57" spans="2:12" x14ac:dyDescent="0.2">
      <c r="B57" s="129"/>
      <c r="C57" s="30" t="s">
        <v>6</v>
      </c>
      <c r="D57" s="3" t="s">
        <v>54</v>
      </c>
      <c r="E57" s="18">
        <v>1115.9918181818182</v>
      </c>
      <c r="F57" s="9">
        <v>1098.7472727272727</v>
      </c>
      <c r="G57" s="7">
        <f t="shared" ref="G57:G69" si="16">F57-E57</f>
        <v>-17.24454545454546</v>
      </c>
      <c r="H57" s="8">
        <f t="shared" ref="H57:H69" si="17">(F57/E57)-1</f>
        <v>-1.5452214947812459E-2</v>
      </c>
      <c r="I57" s="18">
        <v>1641.2863636363636</v>
      </c>
      <c r="J57" s="9">
        <v>1642.8118181818184</v>
      </c>
      <c r="K57" s="7">
        <f t="shared" ref="K57:K69" si="18">J57-I57</f>
        <v>1.5254545454547497</v>
      </c>
      <c r="L57" s="8">
        <f t="shared" ref="L57:L69" si="19">(J57/I57)-1</f>
        <v>9.2942619840874485E-4</v>
      </c>
    </row>
    <row r="58" spans="2:12" x14ac:dyDescent="0.2">
      <c r="B58" s="129"/>
      <c r="C58" s="30" t="s">
        <v>21</v>
      </c>
      <c r="D58" s="3" t="s">
        <v>55</v>
      </c>
      <c r="E58" s="18">
        <v>857.08999999999992</v>
      </c>
      <c r="F58" s="9">
        <v>828.73272727272729</v>
      </c>
      <c r="G58" s="7">
        <f t="shared" si="16"/>
        <v>-28.35727272727263</v>
      </c>
      <c r="H58" s="8">
        <f t="shared" si="17"/>
        <v>-3.3085525122533932E-2</v>
      </c>
      <c r="I58" s="18">
        <v>800.04818181818177</v>
      </c>
      <c r="J58" s="9">
        <v>773.9345454545454</v>
      </c>
      <c r="K58" s="7">
        <f t="shared" si="18"/>
        <v>-26.113636363636374</v>
      </c>
      <c r="L58" s="8">
        <f t="shared" si="19"/>
        <v>-3.2640079631567676E-2</v>
      </c>
    </row>
    <row r="59" spans="2:12" x14ac:dyDescent="0.2">
      <c r="B59" s="129"/>
      <c r="C59" s="30" t="s">
        <v>22</v>
      </c>
      <c r="D59" s="3" t="s">
        <v>56</v>
      </c>
      <c r="E59" s="18">
        <v>1087.6272727272726</v>
      </c>
      <c r="F59" s="9">
        <v>1154.96</v>
      </c>
      <c r="G59" s="7">
        <f t="shared" si="16"/>
        <v>67.332727272727425</v>
      </c>
      <c r="H59" s="8">
        <f t="shared" si="17"/>
        <v>6.1907906284740077E-2</v>
      </c>
      <c r="I59" s="18">
        <v>507.03454545454542</v>
      </c>
      <c r="J59" s="9">
        <v>506.03545454545451</v>
      </c>
      <c r="K59" s="7">
        <f t="shared" si="18"/>
        <v>-0.99909090909090992</v>
      </c>
      <c r="L59" s="8">
        <f t="shared" si="19"/>
        <v>-1.9704592478906324E-3</v>
      </c>
    </row>
    <row r="60" spans="2:12" x14ac:dyDescent="0.2">
      <c r="B60" s="129"/>
      <c r="C60" s="30" t="s">
        <v>23</v>
      </c>
      <c r="D60" s="3" t="s">
        <v>57</v>
      </c>
      <c r="E60" s="18">
        <v>1892.2681818181816</v>
      </c>
      <c r="F60" s="9">
        <v>1801.0618181818181</v>
      </c>
      <c r="G60" s="7">
        <f t="shared" si="16"/>
        <v>-91.206363636363449</v>
      </c>
      <c r="H60" s="8">
        <f t="shared" si="17"/>
        <v>-4.8199491231062153E-2</v>
      </c>
      <c r="I60" s="18">
        <v>1519.7627272727275</v>
      </c>
      <c r="J60" s="9">
        <v>1527.1909090909091</v>
      </c>
      <c r="K60" s="7">
        <f t="shared" si="18"/>
        <v>7.4281818181816561</v>
      </c>
      <c r="L60" s="8">
        <f t="shared" si="19"/>
        <v>4.8877246986520628E-3</v>
      </c>
    </row>
    <row r="61" spans="2:12" x14ac:dyDescent="0.2">
      <c r="B61" s="129"/>
      <c r="C61" s="35" t="s">
        <v>24</v>
      </c>
      <c r="D61" s="32" t="s">
        <v>58</v>
      </c>
      <c r="E61" s="33">
        <v>1672.9636363636364</v>
      </c>
      <c r="F61" s="11">
        <v>1735.5309090909091</v>
      </c>
      <c r="G61" s="7">
        <f t="shared" si="16"/>
        <v>62.567272727272666</v>
      </c>
      <c r="H61" s="8">
        <f t="shared" si="17"/>
        <v>3.7399063175855618E-2</v>
      </c>
      <c r="I61" s="33">
        <v>1353.4627272727271</v>
      </c>
      <c r="J61" s="11">
        <v>1384.51</v>
      </c>
      <c r="K61" s="7">
        <f t="shared" si="18"/>
        <v>31.047272727272912</v>
      </c>
      <c r="L61" s="8">
        <f t="shared" si="19"/>
        <v>2.2939141286760334E-2</v>
      </c>
    </row>
    <row r="62" spans="2:12" x14ac:dyDescent="0.2">
      <c r="B62" s="129"/>
      <c r="C62" s="35" t="s">
        <v>45</v>
      </c>
      <c r="D62" s="32" t="s">
        <v>59</v>
      </c>
      <c r="E62" s="33">
        <v>1602.6836363636364</v>
      </c>
      <c r="F62" s="11">
        <v>1297.1218181818181</v>
      </c>
      <c r="G62" s="7">
        <f t="shared" si="16"/>
        <v>-305.56181818181835</v>
      </c>
      <c r="H62" s="8">
        <f t="shared" si="17"/>
        <v>-0.19065635366135902</v>
      </c>
      <c r="I62" s="33">
        <v>1223.6554545454546</v>
      </c>
      <c r="J62" s="11">
        <v>1233.3927272727274</v>
      </c>
      <c r="K62" s="7">
        <f t="shared" si="18"/>
        <v>9.7372727272727388</v>
      </c>
      <c r="L62" s="8">
        <f t="shared" si="19"/>
        <v>7.9575281514925322E-3</v>
      </c>
    </row>
    <row r="63" spans="2:12" x14ac:dyDescent="0.2">
      <c r="B63" s="129"/>
      <c r="C63" s="35" t="s">
        <v>48</v>
      </c>
      <c r="D63" s="32" t="s">
        <v>60</v>
      </c>
      <c r="E63" s="33">
        <v>537.72</v>
      </c>
      <c r="F63" s="11">
        <v>543.09363636363628</v>
      </c>
      <c r="G63" s="7">
        <f t="shared" si="16"/>
        <v>5.3736363636362512</v>
      </c>
      <c r="H63" s="8">
        <f t="shared" si="17"/>
        <v>9.9933726914309684E-3</v>
      </c>
      <c r="I63" s="33">
        <v>532.40454545454554</v>
      </c>
      <c r="J63" s="11">
        <v>545.72363636363639</v>
      </c>
      <c r="K63" s="7">
        <f t="shared" si="18"/>
        <v>13.319090909090846</v>
      </c>
      <c r="L63" s="8">
        <f t="shared" si="19"/>
        <v>2.5016861750719155E-2</v>
      </c>
    </row>
    <row r="64" spans="2:12" x14ac:dyDescent="0.2">
      <c r="B64" s="129"/>
      <c r="C64" s="35" t="s">
        <v>46</v>
      </c>
      <c r="D64" s="32" t="s">
        <v>61</v>
      </c>
      <c r="E64" s="33">
        <v>1594.6909090909089</v>
      </c>
      <c r="F64" s="11">
        <v>1715.7218181818182</v>
      </c>
      <c r="G64" s="7">
        <f t="shared" si="16"/>
        <v>121.03090909090929</v>
      </c>
      <c r="H64" s="8">
        <f t="shared" si="17"/>
        <v>7.5896155424818756E-2</v>
      </c>
      <c r="I64" s="33">
        <v>1781.5309090909091</v>
      </c>
      <c r="J64" s="11">
        <v>1782.9109090909092</v>
      </c>
      <c r="K64" s="7">
        <f t="shared" si="18"/>
        <v>1.3800000000001091</v>
      </c>
      <c r="L64" s="8">
        <f t="shared" si="19"/>
        <v>7.7461468277539858E-4</v>
      </c>
    </row>
    <row r="65" spans="2:12" x14ac:dyDescent="0.2">
      <c r="B65" s="129"/>
      <c r="C65" s="35" t="s">
        <v>47</v>
      </c>
      <c r="D65" s="32" t="s">
        <v>62</v>
      </c>
      <c r="E65" s="33">
        <v>3326.2209090909091</v>
      </c>
      <c r="F65" s="11">
        <v>3265.2127272727271</v>
      </c>
      <c r="G65" s="7">
        <f t="shared" si="16"/>
        <v>-61.008181818182038</v>
      </c>
      <c r="H65" s="8">
        <f t="shared" si="17"/>
        <v>-1.8341590497323979E-2</v>
      </c>
      <c r="I65" s="33">
        <v>2837.7899999999995</v>
      </c>
      <c r="J65" s="11">
        <v>2862.5618181818181</v>
      </c>
      <c r="K65" s="7">
        <f t="shared" si="18"/>
        <v>24.771818181818617</v>
      </c>
      <c r="L65" s="8">
        <f t="shared" si="19"/>
        <v>8.7292640335678851E-3</v>
      </c>
    </row>
    <row r="66" spans="2:12" x14ac:dyDescent="0.2">
      <c r="B66" s="129"/>
      <c r="C66" s="35" t="s">
        <v>49</v>
      </c>
      <c r="D66" s="32" t="s">
        <v>63</v>
      </c>
      <c r="E66" s="33">
        <v>542.40636363636372</v>
      </c>
      <c r="F66" s="11">
        <v>525.11181818181808</v>
      </c>
      <c r="G66" s="7">
        <f t="shared" si="16"/>
        <v>-17.294545454545641</v>
      </c>
      <c r="H66" s="8">
        <f t="shared" si="17"/>
        <v>-3.1884849835832951E-2</v>
      </c>
      <c r="I66" s="33">
        <v>706.33363636363629</v>
      </c>
      <c r="J66" s="11">
        <v>745.65363636363634</v>
      </c>
      <c r="K66" s="7">
        <f t="shared" si="18"/>
        <v>39.32000000000005</v>
      </c>
      <c r="L66" s="8">
        <f t="shared" si="19"/>
        <v>5.5667743932496627E-2</v>
      </c>
    </row>
    <row r="67" spans="2:12" x14ac:dyDescent="0.2">
      <c r="B67" s="129"/>
      <c r="C67" s="35" t="s">
        <v>50</v>
      </c>
      <c r="D67" s="32" t="s">
        <v>64</v>
      </c>
      <c r="E67" s="33">
        <v>1744.67</v>
      </c>
      <c r="F67" s="11">
        <v>1715.7918181818181</v>
      </c>
      <c r="G67" s="7">
        <f t="shared" si="16"/>
        <v>-28.878181818181929</v>
      </c>
      <c r="H67" s="8">
        <f t="shared" si="17"/>
        <v>-1.6552231549910257E-2</v>
      </c>
      <c r="I67" s="33">
        <v>1409.0036363636364</v>
      </c>
      <c r="J67" s="11">
        <v>1466.6581818181817</v>
      </c>
      <c r="K67" s="7">
        <f t="shared" si="18"/>
        <v>57.654545454545314</v>
      </c>
      <c r="L67" s="8">
        <f t="shared" si="19"/>
        <v>4.0918663349471807E-2</v>
      </c>
    </row>
    <row r="68" spans="2:12" x14ac:dyDescent="0.2">
      <c r="B68" s="129"/>
      <c r="C68" s="35" t="s">
        <v>51</v>
      </c>
      <c r="D68" s="32" t="s">
        <v>65</v>
      </c>
      <c r="E68" s="33">
        <v>883.52636363636361</v>
      </c>
      <c r="F68" s="11">
        <v>1079.8900000000001</v>
      </c>
      <c r="G68" s="7">
        <f t="shared" si="16"/>
        <v>196.36363636363649</v>
      </c>
      <c r="H68" s="8">
        <f t="shared" si="17"/>
        <v>0.22224988913228927</v>
      </c>
      <c r="I68" s="33">
        <v>718.99636363636353</v>
      </c>
      <c r="J68" s="11">
        <v>775.16</v>
      </c>
      <c r="K68" s="7">
        <f t="shared" si="18"/>
        <v>56.163636363636442</v>
      </c>
      <c r="L68" s="8">
        <f t="shared" si="19"/>
        <v>7.8113936598490863E-2</v>
      </c>
    </row>
    <row r="69" spans="2:12" ht="16" thickBot="1" x14ac:dyDescent="0.25">
      <c r="B69" s="130"/>
      <c r="C69" s="31" t="s">
        <v>52</v>
      </c>
      <c r="D69" s="29" t="s">
        <v>66</v>
      </c>
      <c r="E69" s="19">
        <v>1107.92</v>
      </c>
      <c r="F69" s="20">
        <v>1047.3490909090908</v>
      </c>
      <c r="G69" s="20">
        <f t="shared" si="16"/>
        <v>-60.570909090909254</v>
      </c>
      <c r="H69" s="21">
        <f t="shared" si="17"/>
        <v>-5.4670832813659143E-2</v>
      </c>
      <c r="I69" s="19">
        <v>1019.1436363636363</v>
      </c>
      <c r="J69" s="20">
        <v>899.89</v>
      </c>
      <c r="K69" s="20">
        <f t="shared" si="18"/>
        <v>-119.25363636363636</v>
      </c>
      <c r="L69" s="21">
        <f t="shared" si="19"/>
        <v>-0.11701357110872046</v>
      </c>
    </row>
    <row r="70" spans="2:12" ht="16" thickBot="1" x14ac:dyDescent="0.25"/>
    <row r="71" spans="2:12" ht="16" thickBot="1" x14ac:dyDescent="0.25">
      <c r="B71" s="119" t="s">
        <v>0</v>
      </c>
      <c r="C71" s="119" t="s">
        <v>20</v>
      </c>
      <c r="D71" s="122" t="s">
        <v>1</v>
      </c>
      <c r="E71" s="125" t="s">
        <v>14</v>
      </c>
      <c r="F71" s="126"/>
      <c r="G71" s="126"/>
      <c r="H71" s="127"/>
      <c r="I71" s="125" t="s">
        <v>15</v>
      </c>
      <c r="J71" s="126"/>
      <c r="K71" s="126"/>
      <c r="L71" s="127"/>
    </row>
    <row r="72" spans="2:12" x14ac:dyDescent="0.2">
      <c r="B72" s="120"/>
      <c r="C72" s="120"/>
      <c r="D72" s="123"/>
      <c r="E72" s="114" t="s">
        <v>2</v>
      </c>
      <c r="F72" s="114" t="s">
        <v>4</v>
      </c>
      <c r="G72" s="114" t="s">
        <v>13</v>
      </c>
      <c r="H72" s="112" t="s">
        <v>17</v>
      </c>
      <c r="I72" s="114" t="s">
        <v>2</v>
      </c>
      <c r="J72" s="114" t="s">
        <v>4</v>
      </c>
      <c r="K72" s="114" t="s">
        <v>13</v>
      </c>
      <c r="L72" s="112" t="s">
        <v>17</v>
      </c>
    </row>
    <row r="73" spans="2:12" ht="16" thickBot="1" x14ac:dyDescent="0.25">
      <c r="B73" s="121"/>
      <c r="C73" s="121"/>
      <c r="D73" s="124"/>
      <c r="E73" s="115"/>
      <c r="F73" s="115"/>
      <c r="G73" s="115"/>
      <c r="H73" s="113"/>
      <c r="I73" s="115"/>
      <c r="J73" s="115"/>
      <c r="K73" s="115"/>
      <c r="L73" s="113"/>
    </row>
    <row r="74" spans="2:12" x14ac:dyDescent="0.2">
      <c r="B74" s="116" t="s">
        <v>10</v>
      </c>
      <c r="C74" s="30" t="s">
        <v>5</v>
      </c>
      <c r="D74" s="4" t="s">
        <v>42</v>
      </c>
      <c r="E74" s="17">
        <v>5833.8054545454543</v>
      </c>
      <c r="F74" s="7">
        <v>5669.585454545454</v>
      </c>
      <c r="G74" s="7">
        <f>F74-E74</f>
        <v>-164.22000000000025</v>
      </c>
      <c r="H74" s="8">
        <f>(F74/E74)-1</f>
        <v>-2.8149721700446273E-2</v>
      </c>
      <c r="I74" s="17">
        <v>5218.9445454545457</v>
      </c>
      <c r="J74" s="7">
        <v>5256.9763636363641</v>
      </c>
      <c r="K74" s="7">
        <f>J74-I74</f>
        <v>38.03181818181838</v>
      </c>
      <c r="L74" s="8">
        <f>(J74/I74)-1</f>
        <v>7.2872623670512393E-3</v>
      </c>
    </row>
    <row r="75" spans="2:12" x14ac:dyDescent="0.2">
      <c r="B75" s="117"/>
      <c r="C75" s="30" t="s">
        <v>6</v>
      </c>
      <c r="D75" s="4" t="s">
        <v>43</v>
      </c>
      <c r="E75" s="18">
        <v>6117.699090909091</v>
      </c>
      <c r="F75" s="9">
        <v>6148.886363636364</v>
      </c>
      <c r="G75" s="7">
        <f t="shared" ref="G75:G81" si="20">F75-E75</f>
        <v>31.187272727273012</v>
      </c>
      <c r="H75" s="8">
        <f t="shared" ref="H75:H81" si="21">(F75/E75)-1</f>
        <v>5.0978762217346318E-3</v>
      </c>
      <c r="I75" s="18">
        <v>6286.0809090909097</v>
      </c>
      <c r="J75" s="9">
        <v>6378.2372727272723</v>
      </c>
      <c r="K75" s="7">
        <f t="shared" ref="K75:K81" si="22">J75-I75</f>
        <v>92.156363636362585</v>
      </c>
      <c r="L75" s="8">
        <f t="shared" ref="L75:L81" si="23">(J75/I75)-1</f>
        <v>1.46603845812876E-2</v>
      </c>
    </row>
    <row r="76" spans="2:12" x14ac:dyDescent="0.2">
      <c r="B76" s="117"/>
      <c r="C76" s="30" t="s">
        <v>21</v>
      </c>
      <c r="D76" s="4" t="s">
        <v>67</v>
      </c>
      <c r="E76" s="18">
        <v>597.68818181818187</v>
      </c>
      <c r="F76" s="9">
        <v>571.20545454545459</v>
      </c>
      <c r="G76" s="7">
        <f t="shared" si="20"/>
        <v>-26.482727272727288</v>
      </c>
      <c r="H76" s="8">
        <f t="shared" si="21"/>
        <v>-4.4308601170875095E-2</v>
      </c>
      <c r="I76" s="18">
        <v>676.00727272727272</v>
      </c>
      <c r="J76" s="9">
        <v>584.42272727272723</v>
      </c>
      <c r="K76" s="7">
        <f t="shared" si="22"/>
        <v>-91.584545454545491</v>
      </c>
      <c r="L76" s="8">
        <f t="shared" si="23"/>
        <v>-0.13547863928306314</v>
      </c>
    </row>
    <row r="77" spans="2:12" x14ac:dyDescent="0.2">
      <c r="B77" s="117"/>
      <c r="C77" s="30" t="s">
        <v>22</v>
      </c>
      <c r="D77" s="4" t="s">
        <v>68</v>
      </c>
      <c r="E77" s="18">
        <v>917.84</v>
      </c>
      <c r="F77" s="9">
        <v>949.02363636363634</v>
      </c>
      <c r="G77" s="7">
        <f t="shared" si="20"/>
        <v>31.18363636363631</v>
      </c>
      <c r="H77" s="8">
        <f t="shared" si="21"/>
        <v>3.3975024365506368E-2</v>
      </c>
      <c r="I77" s="18">
        <v>772.99181818181819</v>
      </c>
      <c r="J77" s="9">
        <v>844.01090909090908</v>
      </c>
      <c r="K77" s="7">
        <f t="shared" si="22"/>
        <v>71.019090909090892</v>
      </c>
      <c r="L77" s="8">
        <f t="shared" si="23"/>
        <v>9.1875604939955835E-2</v>
      </c>
    </row>
    <row r="78" spans="2:12" x14ac:dyDescent="0.2">
      <c r="B78" s="117"/>
      <c r="C78" s="30" t="s">
        <v>23</v>
      </c>
      <c r="D78" s="4" t="s">
        <v>69</v>
      </c>
      <c r="E78" s="18">
        <v>925.56999999999994</v>
      </c>
      <c r="F78" s="9">
        <v>944.83454545454549</v>
      </c>
      <c r="G78" s="7">
        <f t="shared" si="20"/>
        <v>19.264545454545555</v>
      </c>
      <c r="H78" s="8">
        <f t="shared" si="21"/>
        <v>2.0813709880987519E-2</v>
      </c>
      <c r="I78" s="18">
        <v>1138.1163636363635</v>
      </c>
      <c r="J78" s="9">
        <v>1092.389090909091</v>
      </c>
      <c r="K78" s="9">
        <f t="shared" si="22"/>
        <v>-45.727272727272521</v>
      </c>
      <c r="L78" s="10">
        <f t="shared" si="23"/>
        <v>-4.0178029407441751E-2</v>
      </c>
    </row>
    <row r="79" spans="2:12" x14ac:dyDescent="0.2">
      <c r="B79" s="117"/>
      <c r="C79" s="34" t="s">
        <v>24</v>
      </c>
      <c r="D79" s="41" t="s">
        <v>70</v>
      </c>
      <c r="E79" s="33">
        <v>1455.7545454545455</v>
      </c>
      <c r="F79" s="11">
        <v>1424.1127272727272</v>
      </c>
      <c r="G79" s="11">
        <f t="shared" si="20"/>
        <v>-31.64181818181828</v>
      </c>
      <c r="H79" s="12">
        <f t="shared" si="21"/>
        <v>-2.1735682214159557E-2</v>
      </c>
      <c r="I79" s="33">
        <v>1510.06</v>
      </c>
      <c r="J79" s="11">
        <v>1649.7136363636364</v>
      </c>
      <c r="K79" s="11">
        <f t="shared" si="22"/>
        <v>139.65363636363645</v>
      </c>
      <c r="L79" s="12">
        <f t="shared" si="23"/>
        <v>9.2482177107953589E-2</v>
      </c>
    </row>
    <row r="80" spans="2:12" x14ac:dyDescent="0.2">
      <c r="B80" s="117"/>
      <c r="C80" s="30" t="s">
        <v>45</v>
      </c>
      <c r="D80" s="4" t="s">
        <v>81</v>
      </c>
      <c r="E80" s="18">
        <v>982.83636363636356</v>
      </c>
      <c r="F80" s="9">
        <v>880.33454545454549</v>
      </c>
      <c r="G80" s="9">
        <f t="shared" si="20"/>
        <v>-102.50181818181807</v>
      </c>
      <c r="H80" s="10">
        <f t="shared" si="21"/>
        <v>-0.10429184549356207</v>
      </c>
      <c r="I80" s="18">
        <v>1062.6563636363637</v>
      </c>
      <c r="J80" s="9">
        <v>1325.8563636363635</v>
      </c>
      <c r="K80" s="9">
        <f t="shared" si="22"/>
        <v>263.19999999999982</v>
      </c>
      <c r="L80" s="10">
        <f t="shared" si="23"/>
        <v>0.2476811968634347</v>
      </c>
    </row>
    <row r="81" spans="2:12" ht="16" thickBot="1" x14ac:dyDescent="0.25">
      <c r="B81" s="118"/>
      <c r="C81" s="31" t="s">
        <v>48</v>
      </c>
      <c r="D81" s="29" t="s">
        <v>82</v>
      </c>
      <c r="E81" s="19">
        <v>1163.8927272727271</v>
      </c>
      <c r="F81" s="20">
        <v>1197.3545454545456</v>
      </c>
      <c r="G81" s="20">
        <f t="shared" si="20"/>
        <v>33.461818181818444</v>
      </c>
      <c r="H81" s="21">
        <f t="shared" si="21"/>
        <v>2.8749916034124023E-2</v>
      </c>
      <c r="I81" s="19">
        <v>1117.1981818181819</v>
      </c>
      <c r="J81" s="20">
        <v>1436.38</v>
      </c>
      <c r="K81" s="20">
        <f t="shared" si="22"/>
        <v>319.18181818181824</v>
      </c>
      <c r="L81" s="21">
        <f t="shared" si="23"/>
        <v>0.28569847622054523</v>
      </c>
    </row>
    <row r="82" spans="2:12" ht="16" thickBot="1" x14ac:dyDescent="0.25"/>
    <row r="83" spans="2:12" ht="16" thickBot="1" x14ac:dyDescent="0.25">
      <c r="B83" s="119" t="s">
        <v>0</v>
      </c>
      <c r="C83" s="119" t="s">
        <v>20</v>
      </c>
      <c r="D83" s="122" t="s">
        <v>1</v>
      </c>
      <c r="E83" s="125" t="s">
        <v>14</v>
      </c>
      <c r="F83" s="126"/>
      <c r="G83" s="126"/>
      <c r="H83" s="127"/>
      <c r="I83" s="125" t="s">
        <v>15</v>
      </c>
      <c r="J83" s="126"/>
      <c r="K83" s="126"/>
      <c r="L83" s="127"/>
    </row>
    <row r="84" spans="2:12" x14ac:dyDescent="0.2">
      <c r="B84" s="120"/>
      <c r="C84" s="120"/>
      <c r="D84" s="123"/>
      <c r="E84" s="114" t="s">
        <v>2</v>
      </c>
      <c r="F84" s="114" t="s">
        <v>4</v>
      </c>
      <c r="G84" s="114" t="s">
        <v>13</v>
      </c>
      <c r="H84" s="112" t="s">
        <v>17</v>
      </c>
      <c r="I84" s="114" t="s">
        <v>2</v>
      </c>
      <c r="J84" s="114" t="s">
        <v>4</v>
      </c>
      <c r="K84" s="114" t="s">
        <v>13</v>
      </c>
      <c r="L84" s="112" t="s">
        <v>17</v>
      </c>
    </row>
    <row r="85" spans="2:12" ht="16" thickBot="1" x14ac:dyDescent="0.25">
      <c r="B85" s="121"/>
      <c r="C85" s="121"/>
      <c r="D85" s="124"/>
      <c r="E85" s="115"/>
      <c r="F85" s="115"/>
      <c r="G85" s="115"/>
      <c r="H85" s="113"/>
      <c r="I85" s="115"/>
      <c r="J85" s="115"/>
      <c r="K85" s="115"/>
      <c r="L85" s="113"/>
    </row>
    <row r="86" spans="2:12" x14ac:dyDescent="0.2">
      <c r="B86" s="116" t="s">
        <v>11</v>
      </c>
      <c r="C86" s="30" t="s">
        <v>5</v>
      </c>
      <c r="D86" s="3" t="s">
        <v>42</v>
      </c>
      <c r="E86" s="17">
        <v>6159.5263636363634</v>
      </c>
      <c r="F86" s="7">
        <v>6107.6663636363637</v>
      </c>
      <c r="G86" s="7">
        <f>F86-E86</f>
        <v>-51.859999999999673</v>
      </c>
      <c r="H86" s="8">
        <f>(F86/E86)-1</f>
        <v>-8.4194785342851519E-3</v>
      </c>
      <c r="I86" s="17">
        <v>5681.7572727272727</v>
      </c>
      <c r="J86" s="7">
        <v>5766.0890909090913</v>
      </c>
      <c r="K86" s="7">
        <f>J86-I86</f>
        <v>84.331818181818562</v>
      </c>
      <c r="L86" s="8">
        <f>(J86/I86)-1</f>
        <v>1.4842559112233644E-2</v>
      </c>
    </row>
    <row r="87" spans="2:12" x14ac:dyDescent="0.2">
      <c r="B87" s="117"/>
      <c r="C87" s="30" t="s">
        <v>6</v>
      </c>
      <c r="D87" s="3" t="s">
        <v>43</v>
      </c>
      <c r="E87" s="18">
        <v>6257.9209090909089</v>
      </c>
      <c r="F87" s="9">
        <v>6308.3545454545456</v>
      </c>
      <c r="G87" s="7">
        <f t="shared" ref="G87:G91" si="24">F87-E87</f>
        <v>50.433636363636651</v>
      </c>
      <c r="H87" s="8">
        <f t="shared" ref="H87:H91" si="25">(F87/E87)-1</f>
        <v>8.0591680681632027E-3</v>
      </c>
      <c r="I87" s="18">
        <v>6720.8381818181824</v>
      </c>
      <c r="J87" s="9">
        <v>6747.5927272727276</v>
      </c>
      <c r="K87" s="7">
        <f t="shared" ref="K87:K91" si="26">J87-I87</f>
        <v>26.754545454545223</v>
      </c>
      <c r="L87" s="8">
        <f t="shared" ref="L87:L91" si="27">(J87/I87)-1</f>
        <v>3.9808346415666218E-3</v>
      </c>
    </row>
    <row r="88" spans="2:12" x14ac:dyDescent="0.2">
      <c r="B88" s="117"/>
      <c r="C88" s="30" t="s">
        <v>21</v>
      </c>
      <c r="D88" s="3" t="s">
        <v>67</v>
      </c>
      <c r="E88" s="18">
        <v>908.52272727272725</v>
      </c>
      <c r="F88" s="9">
        <v>882.9254545454545</v>
      </c>
      <c r="G88" s="7">
        <f t="shared" si="24"/>
        <v>-25.597272727272752</v>
      </c>
      <c r="H88" s="8">
        <f t="shared" si="25"/>
        <v>-2.8174609130706685E-2</v>
      </c>
      <c r="I88" s="18">
        <v>1449.0345454545452</v>
      </c>
      <c r="J88" s="9">
        <v>1562.3754545454544</v>
      </c>
      <c r="K88" s="7">
        <f t="shared" si="26"/>
        <v>113.34090909090924</v>
      </c>
      <c r="L88" s="8">
        <f t="shared" si="27"/>
        <v>7.8218224297306627E-2</v>
      </c>
    </row>
    <row r="89" spans="2:12" x14ac:dyDescent="0.2">
      <c r="B89" s="117"/>
      <c r="C89" s="30" t="s">
        <v>22</v>
      </c>
      <c r="D89" s="3" t="s">
        <v>68</v>
      </c>
      <c r="E89" s="18">
        <v>1013.0581818181818</v>
      </c>
      <c r="F89" s="9">
        <v>1020.9918181818181</v>
      </c>
      <c r="G89" s="7">
        <f t="shared" si="24"/>
        <v>7.9336363636363103</v>
      </c>
      <c r="H89" s="8">
        <f t="shared" si="25"/>
        <v>7.8313728727776866E-3</v>
      </c>
      <c r="I89" s="18">
        <v>1027.5236363636363</v>
      </c>
      <c r="J89" s="9">
        <v>1066.43</v>
      </c>
      <c r="K89" s="7">
        <f t="shared" si="26"/>
        <v>38.906363636363722</v>
      </c>
      <c r="L89" s="8">
        <f t="shared" si="27"/>
        <v>3.7864203079601921E-2</v>
      </c>
    </row>
    <row r="90" spans="2:12" x14ac:dyDescent="0.2">
      <c r="B90" s="117"/>
      <c r="C90" s="30" t="s">
        <v>23</v>
      </c>
      <c r="D90" s="3" t="s">
        <v>69</v>
      </c>
      <c r="E90" s="18">
        <v>1540.9327272727273</v>
      </c>
      <c r="F90" s="9">
        <v>1574.1618181818183</v>
      </c>
      <c r="G90" s="7">
        <f t="shared" si="24"/>
        <v>33.229090909090928</v>
      </c>
      <c r="H90" s="8">
        <f t="shared" si="25"/>
        <v>2.1564270990533485E-2</v>
      </c>
      <c r="I90" s="18">
        <v>2978.6318181818183</v>
      </c>
      <c r="J90" s="9">
        <v>2974.8599999999997</v>
      </c>
      <c r="K90" s="9">
        <f t="shared" si="26"/>
        <v>-3.7718181818186167</v>
      </c>
      <c r="L90" s="10">
        <f t="shared" si="27"/>
        <v>-1.2662921811266159E-3</v>
      </c>
    </row>
    <row r="91" spans="2:12" ht="16" thickBot="1" x14ac:dyDescent="0.25">
      <c r="B91" s="118"/>
      <c r="C91" s="31" t="s">
        <v>24</v>
      </c>
      <c r="D91" s="29" t="s">
        <v>70</v>
      </c>
      <c r="E91" s="19">
        <v>1152.2945454545456</v>
      </c>
      <c r="F91" s="20">
        <v>1149.3254545454545</v>
      </c>
      <c r="G91" s="20">
        <f t="shared" si="24"/>
        <v>-2.9690909090911646</v>
      </c>
      <c r="H91" s="21">
        <f t="shared" si="25"/>
        <v>-2.5766770491132407E-3</v>
      </c>
      <c r="I91" s="19">
        <v>1461.5881818181817</v>
      </c>
      <c r="J91" s="20">
        <v>1435.2018181818182</v>
      </c>
      <c r="K91" s="20">
        <f t="shared" si="26"/>
        <v>-26.386363636363512</v>
      </c>
      <c r="L91" s="21">
        <f t="shared" si="27"/>
        <v>-1.8053213596417761E-2</v>
      </c>
    </row>
  </sheetData>
  <sheetProtection algorithmName="SHA-512" hashValue="3sbW2AbnMaXKJiNpGjJhwhHzhobozBaW3kNUl0sJbS5krZA7i0aSt+7DoiIL6UMvyw44vzTNgJKWVQV1+8R0+w==" saltValue="RIw15uZmivrEabW1OZiSqA==" spinCount="100000" sheet="1" objects="1" scenarios="1"/>
  <mergeCells count="118">
    <mergeCell ref="I5:L5"/>
    <mergeCell ref="I6:I7"/>
    <mergeCell ref="J6:J7"/>
    <mergeCell ref="K6:K7"/>
    <mergeCell ref="L6:L7"/>
    <mergeCell ref="B5:B7"/>
    <mergeCell ref="D5:D7"/>
    <mergeCell ref="E5:H5"/>
    <mergeCell ref="E6:E7"/>
    <mergeCell ref="F6:F7"/>
    <mergeCell ref="G6:G7"/>
    <mergeCell ref="H6:H7"/>
    <mergeCell ref="I15:L15"/>
    <mergeCell ref="I16:I17"/>
    <mergeCell ref="J16:J17"/>
    <mergeCell ref="K16:K17"/>
    <mergeCell ref="L16:L17"/>
    <mergeCell ref="B15:B17"/>
    <mergeCell ref="D15:D17"/>
    <mergeCell ref="E15:H15"/>
    <mergeCell ref="E16:E17"/>
    <mergeCell ref="F16:F17"/>
    <mergeCell ref="G16:G17"/>
    <mergeCell ref="H16:H17"/>
    <mergeCell ref="I21:L21"/>
    <mergeCell ref="I22:I23"/>
    <mergeCell ref="J22:J23"/>
    <mergeCell ref="K22:K23"/>
    <mergeCell ref="L22:L23"/>
    <mergeCell ref="B21:B23"/>
    <mergeCell ref="D21:D23"/>
    <mergeCell ref="E21:H21"/>
    <mergeCell ref="E22:E23"/>
    <mergeCell ref="F22:F23"/>
    <mergeCell ref="G22:G23"/>
    <mergeCell ref="H22:H23"/>
    <mergeCell ref="I29:L29"/>
    <mergeCell ref="I30:I31"/>
    <mergeCell ref="J30:J31"/>
    <mergeCell ref="K30:K31"/>
    <mergeCell ref="L30:L31"/>
    <mergeCell ref="B29:B31"/>
    <mergeCell ref="D29:D31"/>
    <mergeCell ref="E29:H29"/>
    <mergeCell ref="E30:E31"/>
    <mergeCell ref="F30:F31"/>
    <mergeCell ref="G30:G31"/>
    <mergeCell ref="H30:H31"/>
    <mergeCell ref="I39:L39"/>
    <mergeCell ref="I40:I41"/>
    <mergeCell ref="J40:J41"/>
    <mergeCell ref="K40:K41"/>
    <mergeCell ref="L40:L41"/>
    <mergeCell ref="B39:B41"/>
    <mergeCell ref="D39:D41"/>
    <mergeCell ref="E39:H39"/>
    <mergeCell ref="E40:E41"/>
    <mergeCell ref="F40:F41"/>
    <mergeCell ref="G40:G41"/>
    <mergeCell ref="H40:H41"/>
    <mergeCell ref="I53:L53"/>
    <mergeCell ref="I54:I55"/>
    <mergeCell ref="J54:J55"/>
    <mergeCell ref="K54:K55"/>
    <mergeCell ref="L54:L55"/>
    <mergeCell ref="D53:D55"/>
    <mergeCell ref="E53:H53"/>
    <mergeCell ref="E54:E55"/>
    <mergeCell ref="F54:F55"/>
    <mergeCell ref="G54:G55"/>
    <mergeCell ref="H54:H55"/>
    <mergeCell ref="I71:L71"/>
    <mergeCell ref="I72:I73"/>
    <mergeCell ref="J72:J73"/>
    <mergeCell ref="K72:K73"/>
    <mergeCell ref="L72:L73"/>
    <mergeCell ref="B71:B73"/>
    <mergeCell ref="D71:D73"/>
    <mergeCell ref="E71:H71"/>
    <mergeCell ref="E72:E73"/>
    <mergeCell ref="F72:F73"/>
    <mergeCell ref="G72:G73"/>
    <mergeCell ref="H72:H73"/>
    <mergeCell ref="C71:C73"/>
    <mergeCell ref="I83:L83"/>
    <mergeCell ref="I84:I85"/>
    <mergeCell ref="J84:J85"/>
    <mergeCell ref="K84:K85"/>
    <mergeCell ref="L84:L85"/>
    <mergeCell ref="B83:B85"/>
    <mergeCell ref="D83:D85"/>
    <mergeCell ref="E83:H83"/>
    <mergeCell ref="E84:E85"/>
    <mergeCell ref="F84:F85"/>
    <mergeCell ref="G84:G85"/>
    <mergeCell ref="H84:H85"/>
    <mergeCell ref="C83:C85"/>
    <mergeCell ref="C50:C51"/>
    <mergeCell ref="C18:C19"/>
    <mergeCell ref="C5:C7"/>
    <mergeCell ref="C15:C17"/>
    <mergeCell ref="C21:C23"/>
    <mergeCell ref="C29:C31"/>
    <mergeCell ref="C39:C41"/>
    <mergeCell ref="B24:B27"/>
    <mergeCell ref="B86:B91"/>
    <mergeCell ref="B74:B81"/>
    <mergeCell ref="B56:B69"/>
    <mergeCell ref="B42:B51"/>
    <mergeCell ref="B32:B37"/>
    <mergeCell ref="C53:C55"/>
    <mergeCell ref="B53:B55"/>
    <mergeCell ref="C42:C43"/>
    <mergeCell ref="C44:C45"/>
    <mergeCell ref="C46:C47"/>
    <mergeCell ref="C48:C49"/>
    <mergeCell ref="B18:B19"/>
    <mergeCell ref="B8:B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21841-18CD-495E-8946-505E8A8F48B6}">
  <sheetPr>
    <tabColor theme="1"/>
  </sheetPr>
  <dimension ref="A1"/>
  <sheetViews>
    <sheetView workbookViewId="0">
      <selection activeCell="K33" sqref="K33"/>
    </sheetView>
    <sheetView workbookViewId="1">
      <selection activeCell="B29" sqref="B29"/>
    </sheetView>
  </sheetViews>
  <sheetFormatPr baseColWidth="10" defaultColWidth="8.83203125" defaultRowHeight="15" x14ac:dyDescent="0.2"/>
  <sheetData/>
  <sheetProtection algorithmName="SHA-512" hashValue="X2zVMFvJoEY2VT2L/DVCkMv5QNHiVxYDcR0jW0vXu0rnkQpODwZiDShaierSz8lN0t6KY45dB6X2Gfj99auxvw==" saltValue="S3If0QE1Ri78Z44jHqx1X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5E8B8-BBBB-4F54-8B70-1A0BF40AF2D8}">
  <dimension ref="A1:AU3"/>
  <sheetViews>
    <sheetView zoomScale="85" zoomScaleNormal="85" workbookViewId="0"/>
    <sheetView workbookViewId="1"/>
  </sheetViews>
  <sheetFormatPr baseColWidth="10" defaultColWidth="8.83203125" defaultRowHeight="15" x14ac:dyDescent="0.2"/>
  <sheetData>
    <row r="1" spans="1:47" x14ac:dyDescent="0.2">
      <c r="A1" s="44" t="s">
        <v>131</v>
      </c>
    </row>
    <row r="3" spans="1:47" s="44" customFormat="1" x14ac:dyDescent="0.2">
      <c r="A3" s="44" t="s">
        <v>116</v>
      </c>
      <c r="L3" s="44" t="s">
        <v>117</v>
      </c>
      <c r="Y3" s="44" t="s">
        <v>89</v>
      </c>
      <c r="AE3" s="44" t="s">
        <v>118</v>
      </c>
      <c r="AU3" s="44" t="s">
        <v>92</v>
      </c>
    </row>
  </sheetData>
  <sheetProtection algorithmName="SHA-512" hashValue="/7/yYOkkZ2RUCfXRXvo6Bi22opJD0l+kcupaSwB+yRB4ZfJ+taHOc18+aeghXZx9R/yexBoRz3p6MdmCO1fJ+A==" saltValue="QV/0KhumgDSEYlXO7ZJUNQ=="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705FB-16F4-4EA6-AB80-1DB044E4BDB3}">
  <dimension ref="A1:M34"/>
  <sheetViews>
    <sheetView workbookViewId="0">
      <selection activeCell="K9" sqref="K9"/>
    </sheetView>
    <sheetView workbookViewId="1">
      <selection activeCell="G23" sqref="G23"/>
    </sheetView>
  </sheetViews>
  <sheetFormatPr baseColWidth="10" defaultColWidth="8.83203125" defaultRowHeight="15" x14ac:dyDescent="0.2"/>
  <cols>
    <col min="1" max="1" width="1.33203125" customWidth="1"/>
    <col min="2" max="3" width="21.1640625" customWidth="1"/>
    <col min="4" max="4" width="41.33203125" customWidth="1"/>
    <col min="5" max="5" width="11.33203125" customWidth="1"/>
    <col min="6" max="13" width="12.6640625" customWidth="1"/>
  </cols>
  <sheetData>
    <row r="1" spans="1:13" x14ac:dyDescent="0.2">
      <c r="A1" s="44" t="s">
        <v>84</v>
      </c>
    </row>
    <row r="2" spans="1:13" ht="16" thickBot="1" x14ac:dyDescent="0.25">
      <c r="A2" s="44" t="s">
        <v>112</v>
      </c>
    </row>
    <row r="3" spans="1:13" ht="16" thickBot="1" x14ac:dyDescent="0.25">
      <c r="F3" s="149" t="s">
        <v>96</v>
      </c>
      <c r="G3" s="150"/>
      <c r="H3" s="150"/>
      <c r="I3" s="150"/>
      <c r="J3" s="150" t="s">
        <v>97</v>
      </c>
      <c r="K3" s="150"/>
      <c r="L3" s="150"/>
      <c r="M3" s="154"/>
    </row>
    <row r="4" spans="1:13" ht="16" thickBot="1" x14ac:dyDescent="0.25">
      <c r="F4" s="151" t="s">
        <v>3</v>
      </c>
      <c r="G4" s="152"/>
      <c r="H4" s="151" t="s">
        <v>4</v>
      </c>
      <c r="I4" s="153"/>
      <c r="J4" s="155" t="s">
        <v>3</v>
      </c>
      <c r="K4" s="152"/>
      <c r="L4" s="151" t="s">
        <v>4</v>
      </c>
      <c r="M4" s="153"/>
    </row>
    <row r="5" spans="1:13" ht="49" thickBot="1" x14ac:dyDescent="0.25">
      <c r="B5" s="67" t="s">
        <v>0</v>
      </c>
      <c r="C5" s="68" t="s">
        <v>20</v>
      </c>
      <c r="D5" s="68" t="s">
        <v>94</v>
      </c>
      <c r="E5" s="69" t="s">
        <v>98</v>
      </c>
      <c r="F5" s="70" t="s">
        <v>95</v>
      </c>
      <c r="G5" s="71" t="s">
        <v>130</v>
      </c>
      <c r="H5" s="70" t="s">
        <v>95</v>
      </c>
      <c r="I5" s="71" t="s">
        <v>130</v>
      </c>
      <c r="J5" s="70" t="s">
        <v>95</v>
      </c>
      <c r="K5" s="72" t="s">
        <v>130</v>
      </c>
      <c r="L5" s="70" t="s">
        <v>95</v>
      </c>
      <c r="M5" s="72" t="s">
        <v>130</v>
      </c>
    </row>
    <row r="6" spans="1:13" x14ac:dyDescent="0.2">
      <c r="B6" s="147" t="s">
        <v>107</v>
      </c>
      <c r="C6" s="61" t="s">
        <v>5</v>
      </c>
      <c r="D6" s="61" t="s">
        <v>100</v>
      </c>
      <c r="E6" s="62" t="s">
        <v>99</v>
      </c>
      <c r="F6" s="63">
        <v>5241.1999999999989</v>
      </c>
      <c r="G6" s="64">
        <v>686.63818181818181</v>
      </c>
      <c r="H6" s="63">
        <v>5117.6754545454532</v>
      </c>
      <c r="I6" s="65">
        <v>974.6109090909091</v>
      </c>
      <c r="J6" s="66">
        <v>5674.3836363636365</v>
      </c>
      <c r="K6" s="64">
        <v>277.54000000000002</v>
      </c>
      <c r="L6" s="63">
        <v>5582.3709090909088</v>
      </c>
      <c r="M6" s="65">
        <v>75.157272727272726</v>
      </c>
    </row>
    <row r="7" spans="1:13" x14ac:dyDescent="0.2">
      <c r="B7" s="147"/>
      <c r="C7" s="2" t="s">
        <v>6</v>
      </c>
      <c r="D7" s="2" t="s">
        <v>101</v>
      </c>
      <c r="E7" s="53" t="s">
        <v>99</v>
      </c>
      <c r="F7" s="55">
        <v>5928.4818181818182</v>
      </c>
      <c r="G7" s="57">
        <v>1.4545454545454545E-2</v>
      </c>
      <c r="H7" s="55">
        <v>6091.4790909090916</v>
      </c>
      <c r="I7" s="49">
        <v>0.21727272727272728</v>
      </c>
      <c r="J7" s="59">
        <v>5951.8245454545449</v>
      </c>
      <c r="K7" s="57">
        <v>1051.6609090909092</v>
      </c>
      <c r="L7" s="55">
        <v>5657.2527272727266</v>
      </c>
      <c r="M7" s="49">
        <v>1502.4327272727273</v>
      </c>
    </row>
    <row r="8" spans="1:13" x14ac:dyDescent="0.2">
      <c r="B8" s="147"/>
      <c r="C8" s="2" t="s">
        <v>21</v>
      </c>
      <c r="D8" s="2" t="s">
        <v>102</v>
      </c>
      <c r="E8" s="53" t="s">
        <v>103</v>
      </c>
      <c r="F8" s="55">
        <v>5213.8127272727279</v>
      </c>
      <c r="G8" s="57">
        <v>1712.0736363636363</v>
      </c>
      <c r="H8" s="55">
        <v>5434.3936363636367</v>
      </c>
      <c r="I8" s="49">
        <v>1456.6036363636363</v>
      </c>
      <c r="J8" s="59">
        <v>4587.6463636363633</v>
      </c>
      <c r="K8" s="57">
        <v>1886.1781818181819</v>
      </c>
      <c r="L8" s="55">
        <v>4615.0445454545443</v>
      </c>
      <c r="M8" s="49">
        <v>1742.149090909091</v>
      </c>
    </row>
    <row r="9" spans="1:13" x14ac:dyDescent="0.2">
      <c r="B9" s="147"/>
      <c r="C9" s="2" t="s">
        <v>22</v>
      </c>
      <c r="D9" s="2" t="s">
        <v>104</v>
      </c>
      <c r="E9" s="53" t="s">
        <v>99</v>
      </c>
      <c r="F9" s="55">
        <v>5213.8127272727279</v>
      </c>
      <c r="G9" s="57">
        <v>947.4799999999999</v>
      </c>
      <c r="H9" s="55">
        <v>5434.3936363636367</v>
      </c>
      <c r="I9" s="49">
        <v>412.46999999999997</v>
      </c>
      <c r="J9" s="59">
        <v>4587.6663636363628</v>
      </c>
      <c r="K9" s="57">
        <v>1106.6981818181819</v>
      </c>
      <c r="L9" s="55">
        <v>4615.0445454545443</v>
      </c>
      <c r="M9" s="49">
        <v>1201.6572727272728</v>
      </c>
    </row>
    <row r="10" spans="1:13" x14ac:dyDescent="0.2">
      <c r="B10" s="147"/>
      <c r="C10" s="2" t="s">
        <v>23</v>
      </c>
      <c r="D10" s="2" t="s">
        <v>105</v>
      </c>
      <c r="E10" s="53" t="s">
        <v>99</v>
      </c>
      <c r="F10" s="55">
        <v>6163.5018181818177</v>
      </c>
      <c r="G10" s="57">
        <v>24.724545454545456</v>
      </c>
      <c r="H10" s="55">
        <v>5845.2872727272725</v>
      </c>
      <c r="I10" s="49">
        <v>860.15636363636361</v>
      </c>
      <c r="J10" s="59">
        <v>5698.4118181818185</v>
      </c>
      <c r="K10" s="57">
        <v>7.8181818181818186E-2</v>
      </c>
      <c r="L10" s="55">
        <v>5819.9309090909092</v>
      </c>
      <c r="M10" s="49">
        <v>213.03454545454545</v>
      </c>
    </row>
    <row r="11" spans="1:13" ht="16" thickBot="1" x14ac:dyDescent="0.25">
      <c r="B11" s="147"/>
      <c r="C11" s="73" t="s">
        <v>24</v>
      </c>
      <c r="D11" s="73" t="s">
        <v>106</v>
      </c>
      <c r="E11" s="74" t="s">
        <v>103</v>
      </c>
      <c r="F11" s="75">
        <v>5241.1999999999989</v>
      </c>
      <c r="G11" s="76">
        <v>1772.4236363636362</v>
      </c>
      <c r="H11" s="75">
        <v>5117.9763636363641</v>
      </c>
      <c r="I11" s="77">
        <v>1936.3863636363635</v>
      </c>
      <c r="J11" s="78">
        <v>5674.3736363636363</v>
      </c>
      <c r="K11" s="76">
        <v>1713.3790909090908</v>
      </c>
      <c r="L11" s="75">
        <v>5582.3709090909088</v>
      </c>
      <c r="M11" s="77">
        <v>1764.7309090909091</v>
      </c>
    </row>
    <row r="12" spans="1:13" x14ac:dyDescent="0.2">
      <c r="B12" s="146" t="s">
        <v>89</v>
      </c>
      <c r="C12" s="48" t="s">
        <v>5</v>
      </c>
      <c r="D12" s="48" t="s">
        <v>106</v>
      </c>
      <c r="E12" s="52" t="s">
        <v>103</v>
      </c>
      <c r="F12" s="79">
        <v>5075.2763636363634</v>
      </c>
      <c r="G12" s="80">
        <v>853.16545454545451</v>
      </c>
      <c r="H12" s="79">
        <v>5194.4799999999996</v>
      </c>
      <c r="I12" s="81">
        <v>897.23090909090911</v>
      </c>
      <c r="J12" s="82">
        <v>5793.6381818181817</v>
      </c>
      <c r="K12" s="80">
        <v>1226.0136363636361</v>
      </c>
      <c r="L12" s="79">
        <v>5657.7136363636364</v>
      </c>
      <c r="M12" s="81">
        <v>1571.1572727272728</v>
      </c>
    </row>
    <row r="13" spans="1:13" x14ac:dyDescent="0.2">
      <c r="B13" s="147"/>
      <c r="C13" s="2" t="s">
        <v>6</v>
      </c>
      <c r="D13" s="2" t="s">
        <v>102</v>
      </c>
      <c r="E13" s="53" t="s">
        <v>103</v>
      </c>
      <c r="F13" s="55">
        <v>5450.9236363636355</v>
      </c>
      <c r="G13" s="57">
        <v>835.52909090909088</v>
      </c>
      <c r="H13" s="55">
        <v>5451.9581818181814</v>
      </c>
      <c r="I13" s="49">
        <v>760.03909090909087</v>
      </c>
      <c r="J13" s="59">
        <v>5339.4218181818178</v>
      </c>
      <c r="K13" s="57">
        <v>751.82818181818186</v>
      </c>
      <c r="L13" s="55">
        <v>5237.4745454545446</v>
      </c>
      <c r="M13" s="49">
        <v>816.14545454545453</v>
      </c>
    </row>
    <row r="14" spans="1:13" x14ac:dyDescent="0.2">
      <c r="B14" s="147"/>
      <c r="C14" s="2" t="s">
        <v>21</v>
      </c>
      <c r="D14" s="2" t="s">
        <v>104</v>
      </c>
      <c r="E14" s="53" t="s">
        <v>99</v>
      </c>
      <c r="F14" s="55">
        <v>5450.9136363636362</v>
      </c>
      <c r="G14" s="57">
        <v>1668.1836363636364</v>
      </c>
      <c r="H14" s="55">
        <v>5428.0745454545458</v>
      </c>
      <c r="I14" s="49">
        <v>1658.2772727272727</v>
      </c>
      <c r="J14" s="59">
        <v>5339.4018181818183</v>
      </c>
      <c r="K14" s="57">
        <v>1130.4790909090909</v>
      </c>
      <c r="L14" s="55">
        <v>5237.4845454545448</v>
      </c>
      <c r="M14" s="49">
        <v>1118.3836363636362</v>
      </c>
    </row>
    <row r="15" spans="1:13" ht="16" thickBot="1" x14ac:dyDescent="0.25">
      <c r="B15" s="148"/>
      <c r="C15" s="50" t="s">
        <v>22</v>
      </c>
      <c r="D15" s="50" t="s">
        <v>105</v>
      </c>
      <c r="E15" s="54" t="s">
        <v>99</v>
      </c>
      <c r="F15" s="83" t="s">
        <v>86</v>
      </c>
      <c r="G15" s="84" t="s">
        <v>86</v>
      </c>
      <c r="H15" s="83" t="s">
        <v>86</v>
      </c>
      <c r="I15" s="85" t="s">
        <v>86</v>
      </c>
      <c r="J15" s="86" t="s">
        <v>86</v>
      </c>
      <c r="K15" s="84" t="s">
        <v>86</v>
      </c>
      <c r="L15" s="83" t="s">
        <v>86</v>
      </c>
      <c r="M15" s="85" t="s">
        <v>86</v>
      </c>
    </row>
    <row r="16" spans="1:13" x14ac:dyDescent="0.2">
      <c r="B16" s="146" t="s">
        <v>108</v>
      </c>
      <c r="C16" s="48" t="s">
        <v>5</v>
      </c>
      <c r="D16" s="48" t="s">
        <v>100</v>
      </c>
      <c r="E16" s="52" t="s">
        <v>99</v>
      </c>
      <c r="F16" s="79">
        <v>4977.9081818181821</v>
      </c>
      <c r="G16" s="80">
        <v>591.4445454545455</v>
      </c>
      <c r="H16" s="79">
        <v>4985.8618181818183</v>
      </c>
      <c r="I16" s="81">
        <v>573.57909090909095</v>
      </c>
      <c r="J16" s="82">
        <v>6239.0218181818182</v>
      </c>
      <c r="K16" s="80">
        <v>24.112727272727273</v>
      </c>
      <c r="L16" s="79">
        <v>6101.21</v>
      </c>
      <c r="M16" s="81">
        <v>31.304545454545451</v>
      </c>
    </row>
    <row r="17" spans="1:13" x14ac:dyDescent="0.2">
      <c r="B17" s="147"/>
      <c r="C17" s="2" t="s">
        <v>6</v>
      </c>
      <c r="D17" s="2" t="s">
        <v>101</v>
      </c>
      <c r="E17" s="53" t="s">
        <v>99</v>
      </c>
      <c r="F17" s="55">
        <v>5563.795454545454</v>
      </c>
      <c r="G17" s="57">
        <v>1503.8127272727272</v>
      </c>
      <c r="H17" s="55">
        <v>5554.2863636363636</v>
      </c>
      <c r="I17" s="49">
        <v>1510.43</v>
      </c>
      <c r="J17" s="59">
        <v>6336.3209090909086</v>
      </c>
      <c r="K17" s="57">
        <v>1533.2363636363636</v>
      </c>
      <c r="L17" s="55">
        <v>6178.39</v>
      </c>
      <c r="M17" s="49">
        <v>1554.1481818181819</v>
      </c>
    </row>
    <row r="18" spans="1:13" x14ac:dyDescent="0.2">
      <c r="B18" s="147"/>
      <c r="C18" s="2" t="s">
        <v>21</v>
      </c>
      <c r="D18" s="2" t="s">
        <v>125</v>
      </c>
      <c r="E18" s="53" t="s">
        <v>99</v>
      </c>
      <c r="F18" s="55">
        <v>3777.7099999999996</v>
      </c>
      <c r="G18" s="57">
        <v>0</v>
      </c>
      <c r="H18" s="55">
        <v>3760.7627272727277</v>
      </c>
      <c r="I18" s="49">
        <v>0</v>
      </c>
      <c r="J18" s="59">
        <v>3867.0590909090906</v>
      </c>
      <c r="K18" s="57">
        <v>0</v>
      </c>
      <c r="L18" s="55">
        <v>3886.7081818181823</v>
      </c>
      <c r="M18" s="49">
        <v>0</v>
      </c>
    </row>
    <row r="19" spans="1:13" x14ac:dyDescent="0.2">
      <c r="B19" s="147"/>
      <c r="C19" s="2" t="s">
        <v>22</v>
      </c>
      <c r="D19" s="2" t="s">
        <v>124</v>
      </c>
      <c r="E19" s="53" t="s">
        <v>99</v>
      </c>
      <c r="F19" s="55">
        <v>4261.3390909090904</v>
      </c>
      <c r="G19" s="57">
        <v>1609.8963636363637</v>
      </c>
      <c r="H19" s="55">
        <v>4376.9690909090914</v>
      </c>
      <c r="I19" s="49">
        <v>1297.1218181818181</v>
      </c>
      <c r="J19" s="59">
        <v>3992.3845454545458</v>
      </c>
      <c r="K19" s="57">
        <v>1221.79</v>
      </c>
      <c r="L19" s="55">
        <v>4026.2454545454543</v>
      </c>
      <c r="M19" s="49">
        <v>1233.3827272727274</v>
      </c>
    </row>
    <row r="20" spans="1:13" x14ac:dyDescent="0.2">
      <c r="B20" s="147"/>
      <c r="C20" s="2" t="s">
        <v>23</v>
      </c>
      <c r="D20" s="2" t="s">
        <v>123</v>
      </c>
      <c r="E20" s="53" t="s">
        <v>103</v>
      </c>
      <c r="F20" s="55">
        <v>5132.1445454545456</v>
      </c>
      <c r="G20" s="57">
        <v>542.10272727272729</v>
      </c>
      <c r="H20" s="55">
        <v>4873.6381818181817</v>
      </c>
      <c r="I20" s="49">
        <v>543.09363636363628</v>
      </c>
      <c r="J20" s="59">
        <v>5026.96</v>
      </c>
      <c r="K20" s="57">
        <v>560.37454545454534</v>
      </c>
      <c r="L20" s="55">
        <v>5026.7754545454536</v>
      </c>
      <c r="M20" s="49">
        <v>545.72363636363639</v>
      </c>
    </row>
    <row r="21" spans="1:13" x14ac:dyDescent="0.2">
      <c r="B21" s="147"/>
      <c r="C21" s="2" t="s">
        <v>24</v>
      </c>
      <c r="D21" s="2" t="s">
        <v>122</v>
      </c>
      <c r="E21" s="53" t="s">
        <v>103</v>
      </c>
      <c r="F21" s="55">
        <v>3270.8936363636362</v>
      </c>
      <c r="G21" s="57">
        <v>1861.2563636363636</v>
      </c>
      <c r="H21" s="55">
        <v>3072.5863636363638</v>
      </c>
      <c r="I21" s="49">
        <v>1801.0618181818181</v>
      </c>
      <c r="J21" s="59">
        <v>3530.7263636363637</v>
      </c>
      <c r="K21" s="57">
        <v>1496.2181818181816</v>
      </c>
      <c r="L21" s="55">
        <v>3499.5845454545456</v>
      </c>
      <c r="M21" s="49">
        <v>1527.1909090909091</v>
      </c>
    </row>
    <row r="22" spans="1:13" x14ac:dyDescent="0.2">
      <c r="B22" s="147"/>
      <c r="C22" s="2" t="s">
        <v>45</v>
      </c>
      <c r="D22" s="2" t="s">
        <v>121</v>
      </c>
      <c r="E22" s="53" t="s">
        <v>99</v>
      </c>
      <c r="F22" s="55">
        <v>3270.8936363636362</v>
      </c>
      <c r="G22" s="57">
        <v>1043.6345454545456</v>
      </c>
      <c r="H22" s="55">
        <v>3072.5863636363638</v>
      </c>
      <c r="I22" s="49">
        <v>1154.95</v>
      </c>
      <c r="J22" s="59">
        <v>3530.7363636363634</v>
      </c>
      <c r="K22" s="57">
        <v>451.3427272727273</v>
      </c>
      <c r="L22" s="55">
        <v>3499.5645454545452</v>
      </c>
      <c r="M22" s="49">
        <v>506.03545454545451</v>
      </c>
    </row>
    <row r="23" spans="1:13" x14ac:dyDescent="0.2">
      <c r="B23" s="147"/>
      <c r="C23" s="2" t="s">
        <v>48</v>
      </c>
      <c r="D23" s="2" t="s">
        <v>119</v>
      </c>
      <c r="E23" s="53" t="s">
        <v>99</v>
      </c>
      <c r="F23" s="55">
        <v>4315.0263636363634</v>
      </c>
      <c r="G23" s="57">
        <v>1120.8318181818181</v>
      </c>
      <c r="H23" s="55">
        <v>4228.4018181818183</v>
      </c>
      <c r="I23" s="49">
        <v>1098.5972727272729</v>
      </c>
      <c r="J23" s="59">
        <v>4064.0572727272729</v>
      </c>
      <c r="K23" s="57">
        <v>1591.2418181818182</v>
      </c>
      <c r="L23" s="55">
        <v>4059.2972727272722</v>
      </c>
      <c r="M23" s="49">
        <v>1583.9472727272728</v>
      </c>
    </row>
    <row r="24" spans="1:13" ht="16" thickBot="1" x14ac:dyDescent="0.25">
      <c r="B24" s="148"/>
      <c r="C24" s="50" t="s">
        <v>46</v>
      </c>
      <c r="D24" s="50" t="s">
        <v>120</v>
      </c>
      <c r="E24" s="54" t="s">
        <v>103</v>
      </c>
      <c r="F24" s="56">
        <v>3777.73</v>
      </c>
      <c r="G24" s="58">
        <v>869.52545454545452</v>
      </c>
      <c r="H24" s="56">
        <v>3760.7627272727277</v>
      </c>
      <c r="I24" s="51">
        <v>828.73272727272729</v>
      </c>
      <c r="J24" s="60">
        <v>3867.0590909090906</v>
      </c>
      <c r="K24" s="58">
        <v>952.40454545454543</v>
      </c>
      <c r="L24" s="56">
        <v>3886.7081818181823</v>
      </c>
      <c r="M24" s="51">
        <v>773.9345454545454</v>
      </c>
    </row>
    <row r="25" spans="1:13" x14ac:dyDescent="0.2">
      <c r="B25" s="147" t="s">
        <v>10</v>
      </c>
      <c r="C25" s="61" t="s">
        <v>5</v>
      </c>
      <c r="D25" s="61" t="s">
        <v>114</v>
      </c>
      <c r="E25" s="62" t="s">
        <v>103</v>
      </c>
      <c r="F25" s="63">
        <v>5289.1745454545453</v>
      </c>
      <c r="G25" s="64">
        <v>571.20545454545459</v>
      </c>
      <c r="H25" s="63">
        <v>5071.2081818181823</v>
      </c>
      <c r="I25" s="65">
        <v>598.37727272727273</v>
      </c>
      <c r="J25" s="66">
        <v>4586.8672727272733</v>
      </c>
      <c r="K25" s="64">
        <v>625.19636363636369</v>
      </c>
      <c r="L25" s="63">
        <v>4672.5590909090906</v>
      </c>
      <c r="M25" s="65">
        <v>584.42272727272723</v>
      </c>
    </row>
    <row r="26" spans="1:13" x14ac:dyDescent="0.2">
      <c r="B26" s="147"/>
      <c r="C26" s="2" t="s">
        <v>6</v>
      </c>
      <c r="D26" s="2" t="s">
        <v>115</v>
      </c>
      <c r="E26" s="53" t="s">
        <v>99</v>
      </c>
      <c r="F26" s="55">
        <v>5289.1745454545453</v>
      </c>
      <c r="G26" s="57">
        <v>944.85454545454547</v>
      </c>
      <c r="H26" s="55">
        <v>5071.2081818181823</v>
      </c>
      <c r="I26" s="49">
        <v>1028.8654545454547</v>
      </c>
      <c r="J26" s="59">
        <v>4586.8872727272719</v>
      </c>
      <c r="K26" s="57">
        <v>1121.0536363636363</v>
      </c>
      <c r="L26" s="55">
        <v>4672.5390909090911</v>
      </c>
      <c r="M26" s="49">
        <v>1092.399090909091</v>
      </c>
    </row>
    <row r="27" spans="1:13" x14ac:dyDescent="0.2">
      <c r="B27" s="147"/>
      <c r="C27" s="2" t="s">
        <v>21</v>
      </c>
      <c r="D27" s="2" t="s">
        <v>109</v>
      </c>
      <c r="E27" s="53" t="s">
        <v>103</v>
      </c>
      <c r="F27" s="55">
        <v>4724.7736363636359</v>
      </c>
      <c r="G27" s="57">
        <v>1424.1127272727272</v>
      </c>
      <c r="H27" s="55">
        <v>4659.3672727272724</v>
      </c>
      <c r="I27" s="49">
        <v>1519.6118181818183</v>
      </c>
      <c r="J27" s="59">
        <v>4813.0845454545452</v>
      </c>
      <c r="K27" s="57">
        <v>1597.7554545454545</v>
      </c>
      <c r="L27" s="55">
        <v>4728.5190909090907</v>
      </c>
      <c r="M27" s="49">
        <v>1649.7136363636364</v>
      </c>
    </row>
    <row r="28" spans="1:13" ht="16" thickBot="1" x14ac:dyDescent="0.25">
      <c r="B28" s="148"/>
      <c r="C28" s="50" t="s">
        <v>22</v>
      </c>
      <c r="D28" s="50" t="s">
        <v>110</v>
      </c>
      <c r="E28" s="54" t="s">
        <v>99</v>
      </c>
      <c r="F28" s="56">
        <v>4724.7736363636359</v>
      </c>
      <c r="G28" s="58">
        <v>949.05363636363631</v>
      </c>
      <c r="H28" s="56">
        <v>4659.3672727272724</v>
      </c>
      <c r="I28" s="51">
        <v>757.17727272727279</v>
      </c>
      <c r="J28" s="60">
        <v>4813.0845454545452</v>
      </c>
      <c r="K28" s="58">
        <v>774.14</v>
      </c>
      <c r="L28" s="56">
        <v>4728.5190909090907</v>
      </c>
      <c r="M28" s="51">
        <v>844.07090909090914</v>
      </c>
    </row>
    <row r="30" spans="1:13" x14ac:dyDescent="0.2">
      <c r="A30" s="47" t="s">
        <v>113</v>
      </c>
    </row>
    <row r="31" spans="1:13" x14ac:dyDescent="0.2">
      <c r="A31" s="46" t="s">
        <v>126</v>
      </c>
    </row>
    <row r="32" spans="1:13" x14ac:dyDescent="0.2">
      <c r="A32" s="46" t="s">
        <v>127</v>
      </c>
    </row>
    <row r="33" spans="1:1" x14ac:dyDescent="0.2">
      <c r="A33" s="46" t="s">
        <v>128</v>
      </c>
    </row>
    <row r="34" spans="1:1" x14ac:dyDescent="0.2">
      <c r="A34" s="46" t="s">
        <v>129</v>
      </c>
    </row>
  </sheetData>
  <sheetProtection algorithmName="SHA-512" hashValue="XhMwx4i7QVtFUdyNFGH/32LI3/C7lBiaNfl5dpUdnuyTf9pHNDbIyR5Q2/1u4OPPJphMpVTrYbL5p7fIdQ5r0g==" saltValue="j+z6ddafqkxfqbvqk483Jg==" spinCount="100000" sheet="1" objects="1" scenarios="1"/>
  <mergeCells count="10">
    <mergeCell ref="J3:M3"/>
    <mergeCell ref="J4:K4"/>
    <mergeCell ref="L4:M4"/>
    <mergeCell ref="B6:B11"/>
    <mergeCell ref="B12:B15"/>
    <mergeCell ref="B16:B24"/>
    <mergeCell ref="B25:B28"/>
    <mergeCell ref="F3:I3"/>
    <mergeCell ref="F4:G4"/>
    <mergeCell ref="H4:I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0C7F713480F84493CA3380C54EBEB6" ma:contentTypeVersion="12" ma:contentTypeDescription="Create a new document." ma:contentTypeScope="" ma:versionID="da8a1dd5753123e92bd1e758ce7c8494">
  <xsd:schema xmlns:xsd="http://www.w3.org/2001/XMLSchema" xmlns:xs="http://www.w3.org/2001/XMLSchema" xmlns:p="http://schemas.microsoft.com/office/2006/metadata/properties" xmlns:ns2="c3eaa62f-1a0c-490c-a03d-52bafb2b118f" xmlns:ns3="ba397635-fcba-414a-8c65-0e5508501d3e" targetNamespace="http://schemas.microsoft.com/office/2006/metadata/properties" ma:root="true" ma:fieldsID="882ca9d42a5b9a2703ef81e710dac45a" ns2:_="" ns3:_="">
    <xsd:import namespace="c3eaa62f-1a0c-490c-a03d-52bafb2b118f"/>
    <xsd:import namespace="ba397635-fcba-414a-8c65-0e5508501d3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eaa62f-1a0c-490c-a03d-52bafb2b11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8d84279-32ed-4071-86da-cd82b6768fc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a397635-fcba-414a-8c65-0e5508501d3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635880f6-7b8e-44aa-8b9d-baf2f8562ccf}" ma:internalName="TaxCatchAll" ma:showField="CatchAllData" ma:web="ba397635-fcba-414a-8c65-0e5508501d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a397635-fcba-414a-8c65-0e5508501d3e" xsi:nil="true"/>
    <lcf76f155ced4ddcb4097134ff3c332f xmlns="c3eaa62f-1a0c-490c-a03d-52bafb2b118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BF069B-1F46-443A-B450-86BAEA9C1910}"/>
</file>

<file path=customXml/itemProps2.xml><?xml version="1.0" encoding="utf-8"?>
<ds:datastoreItem xmlns:ds="http://schemas.openxmlformats.org/officeDocument/2006/customXml" ds:itemID="{C83A6DAC-717A-4FF9-8E1F-301EC6A72D48}"/>
</file>

<file path=customXml/itemProps3.xml><?xml version="1.0" encoding="utf-8"?>
<ds:datastoreItem xmlns:ds="http://schemas.openxmlformats.org/officeDocument/2006/customXml" ds:itemID="{057DCD11-05DA-458A-A210-11F1136EC4E8}"/>
</file>

<file path=docMetadata/LabelInfo.xml><?xml version="1.0" encoding="utf-8"?>
<clbl:labelList xmlns:clbl="http://schemas.microsoft.com/office/2020/mipLabelMetadata">
  <clbl:label id="{59096ad9-8b60-446a-90b7-017dbb9421a3}" enabled="1" method="Standard" siteId="{3d234255-e20f-4205-88a5-9658a402999b}"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QA</vt:lpstr>
      <vt:lpstr>Junctions &gt;&gt;</vt:lpstr>
      <vt:lpstr>Diagrams (Jct)</vt:lpstr>
      <vt:lpstr>Junction Flows - Option 1</vt:lpstr>
      <vt:lpstr>Junction Flows - Option 3</vt:lpstr>
      <vt:lpstr>Merge Diverge &gt;&gt;</vt:lpstr>
      <vt:lpstr>Diagrams (MD)</vt:lpstr>
      <vt:lpstr>Merge Diverge Flows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Melna</dc:creator>
  <cp:lastModifiedBy>Louise St John Howe</cp:lastModifiedBy>
  <dcterms:created xsi:type="dcterms:W3CDTF">2025-01-20T13:14:16Z</dcterms:created>
  <dcterms:modified xsi:type="dcterms:W3CDTF">2025-03-05T12:22:29Z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0x010100F40C7F713480F84493CA3380C54EBEB6</vt:lpwstr>
  </property>
</Properties>
</file>